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  <c r="F45" i="1"/>
</calcChain>
</file>

<file path=xl/sharedStrings.xml><?xml version="1.0" encoding="utf-8"?>
<sst xmlns="http://schemas.openxmlformats.org/spreadsheetml/2006/main" count="74" uniqueCount="69">
  <si>
    <t>H A T Á S V I Z S G Á L A T I     L A P</t>
  </si>
  <si>
    <t>Iktatószám:</t>
  </si>
  <si>
    <t>33-61/2015/k.</t>
  </si>
  <si>
    <t>Dátum:</t>
  </si>
  <si>
    <t>A hatásvizsgálat elkészítésére fordított idő:</t>
  </si>
  <si>
    <t>2 munkanap</t>
  </si>
  <si>
    <t>Kapcsolódó hatásvizsgálati lapok:</t>
  </si>
  <si>
    <t>nincs</t>
  </si>
  <si>
    <t>Hatásvizsgálatba bevont személyek, szervezetek:</t>
  </si>
  <si>
    <t>HM JF, HM HPF, HM VGH</t>
  </si>
  <si>
    <t>Vizsgált időtáv:</t>
  </si>
  <si>
    <t>2015-2016.</t>
  </si>
  <si>
    <t>Előterjesztés címe:</t>
  </si>
  <si>
    <t>a honvédek jogállásáról szóló 2012. évi CCV. törvény, valamint az azzal összefüggő  egyes törvények módosításáról</t>
  </si>
  <si>
    <t>Előterjesztő:</t>
  </si>
  <si>
    <t>Honvédelmi Miniszter</t>
  </si>
  <si>
    <t>Intézkedés megnevezése:</t>
  </si>
  <si>
    <t>a honvédek jogállásáról szóló 2012. évi CCV. törvény szerinti illetményrendszer átalakítása, illetményemelés</t>
  </si>
  <si>
    <t>Előterjesztés szükségessége:</t>
  </si>
  <si>
    <t>kormányzati feladatszabásként szükségessé vált a honvédelmi életpálya megteremtése, melynek egyik alapvető eleme az illetményrendszer felülvizsgálata</t>
  </si>
  <si>
    <t>Utolsó módosítás dátuma:</t>
  </si>
  <si>
    <t>Következő módosítás várható dátuma:</t>
  </si>
  <si>
    <t>nem ismert</t>
  </si>
  <si>
    <t>Előzmények:</t>
  </si>
  <si>
    <t xml:space="preserve">az új közszolgálati életpálya bevezetéséről szóló 1846/2014. (XII. 30.) Korm. határozat
</t>
  </si>
  <si>
    <t>Végrehajtás feltétételei</t>
  </si>
  <si>
    <t>Az intézkedés alkalmazásához szükséges személyi, szervezeti, tárgyi és pénzügyi feltételek adottak?</t>
  </si>
  <si>
    <t>igen</t>
  </si>
  <si>
    <t>a végrehajtáshoz szükséges költségvetési források céltartalék formájában rendelkezésre állnak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</si>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</sst>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8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6" xfId="0" applyNumberFormat="1" applyFont="1" applyFill="1" applyBorder="1" applyAlignment="1" applyProtection="1">
      <alignment vertical="center" wrapText="1"/>
    </xf>
    <xf numFmtId="0" fontId="2" fillId="0" borderId="61" xfId="0" applyFont="1" applyBorder="1"/>
    <xf numFmtId="0" fontId="3" fillId="0" borderId="62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8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2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164" fontId="5" fillId="7" borderId="75" xfId="0" applyNumberFormat="1" applyFont="1" applyFill="1" applyBorder="1" applyAlignment="1" applyProtection="1">
      <alignment horizontal="center" vertical="center" wrapText="1"/>
    </xf>
    <xf numFmtId="0" fontId="14" fillId="4" borderId="58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6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26" xfId="0" applyFont="1" applyFill="1" applyBorder="1" applyAlignment="1" applyProtection="1">
      <alignment horizontal="center" vertical="center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4" fillId="7" borderId="68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5" xfId="0" applyFont="1" applyFill="1" applyBorder="1" applyAlignment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10" fillId="8" borderId="60" xfId="0" applyFont="1" applyFill="1" applyBorder="1" applyAlignment="1" applyProtection="1">
      <alignment horizontal="left" vertical="center" wrapText="1"/>
    </xf>
    <xf numFmtId="0" fontId="10" fillId="8" borderId="65" xfId="0" applyFont="1" applyFill="1" applyBorder="1" applyAlignment="1" applyProtection="1">
      <alignment horizontal="left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3" fillId="7" borderId="65" xfId="0" applyFont="1" applyFill="1" applyBorder="1" applyAlignment="1" applyProtection="1">
      <alignment horizontal="center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1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13" fillId="0" borderId="74" xfId="0" applyFont="1" applyFill="1" applyBorder="1" applyAlignment="1" applyProtection="1">
      <alignment horizontal="left" vertical="center" wrapText="1"/>
    </xf>
    <xf numFmtId="0" fontId="7" fillId="5" borderId="76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7" xfId="0" applyFont="1" applyFill="1" applyBorder="1" applyAlignment="1" applyProtection="1">
      <alignment horizontal="center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9" xfId="0" applyFont="1" applyFill="1" applyBorder="1" applyAlignment="1" applyProtection="1">
      <alignment horizontal="left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3" fillId="7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84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4" xfId="0" applyFont="1" applyFill="1" applyBorder="1" applyAlignment="1" applyProtection="1">
      <alignment horizontal="center" vertical="center" wrapText="1"/>
    </xf>
    <xf numFmtId="0" fontId="4" fillId="0" borderId="69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10" fillId="8" borderId="60" xfId="0" applyFont="1" applyFill="1" applyBorder="1" applyAlignment="1" applyProtection="1">
      <alignment horizontal="center" vertical="center" wrapText="1"/>
    </xf>
    <xf numFmtId="0" fontId="10" fillId="8" borderId="65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9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3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7" xfId="0" applyFont="1" applyBorder="1" applyAlignment="1">
      <alignment horizontal="center" wrapText="1"/>
    </xf>
    <xf numFmtId="0" fontId="2" fillId="0" borderId="58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0" fontId="11" fillId="3" borderId="51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2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11" fillId="3" borderId="54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k2lcqqh\AppData\Local\Microsoft\Windows\Temporary%20Internet%20Files\Content.Outlook\CHKBQQHS\hjt%20hat&#225;svizsg&#225;lat_ja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Magyar Honvédség hivatásos és szerződéses katonaállománya (költségvetési létszám)</v>
          </cell>
          <cell r="D4" t="str">
            <v>18.274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Javítja</v>
          </cell>
        </row>
        <row r="28">
          <cell r="A28" t="str">
            <v>Az intézkedés hatására növekedni fog a Magyar Honvédség katonaállományának illetménye, amely az érintett családok jövedelmének emelkedését fogja eredményezni. A családi jövedelmek gyarapodása pozitív hatást gyakorolhat a fogyasztásra, azon keresztül pedig a gazdasági növekedésre, ezáltal az intézkedés - közvetett módon - összességében jótékonyan befolyásolhatja az ország versenyképességet.</v>
          </cell>
        </row>
      </sheetData>
      <sheetData sheetId="2">
        <row r="4">
          <cell r="F4">
            <v>33228101270.054638</v>
          </cell>
        </row>
        <row r="5">
          <cell r="B5" t="str">
            <v>Az aktuális évben</v>
          </cell>
          <cell r="F5">
            <v>10254239579</v>
          </cell>
        </row>
        <row r="8">
          <cell r="B8" t="str">
            <v>További négy évben</v>
          </cell>
          <cell r="F8">
            <v>22973861691.054638</v>
          </cell>
        </row>
        <row r="31">
          <cell r="F31">
            <v>0</v>
          </cell>
        </row>
        <row r="32">
          <cell r="F32">
            <v>0</v>
          </cell>
        </row>
        <row r="37">
          <cell r="F37">
            <v>0</v>
          </cell>
        </row>
        <row r="46">
          <cell r="F46">
            <v>0</v>
          </cell>
        </row>
        <row r="47">
          <cell r="F47">
            <v>0</v>
          </cell>
        </row>
        <row r="50">
          <cell r="F50">
            <v>0</v>
          </cell>
        </row>
        <row r="64">
          <cell r="F64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Hende Csaba,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A34" sqref="A34:F34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3" t="s">
        <v>0</v>
      </c>
      <c r="B1" s="184"/>
      <c r="C1" s="185"/>
      <c r="D1" s="185"/>
      <c r="E1" s="186"/>
      <c r="F1" s="187"/>
      <c r="G1" s="1"/>
    </row>
    <row r="2" spans="1:7" ht="21" customHeight="1" thickTop="1" x14ac:dyDescent="0.2">
      <c r="A2" s="3" t="s">
        <v>1</v>
      </c>
      <c r="B2" s="188" t="s">
        <v>2</v>
      </c>
      <c r="C2" s="188"/>
      <c r="D2" s="4" t="s">
        <v>3</v>
      </c>
      <c r="E2" s="189">
        <v>42061</v>
      </c>
      <c r="F2" s="190"/>
      <c r="G2" s="5"/>
    </row>
    <row r="3" spans="1:7" s="9" customFormat="1" ht="38.25" customHeight="1" x14ac:dyDescent="0.2">
      <c r="A3" s="6" t="s">
        <v>4</v>
      </c>
      <c r="B3" s="178" t="s">
        <v>5</v>
      </c>
      <c r="C3" s="182"/>
      <c r="D3" s="7" t="s">
        <v>6</v>
      </c>
      <c r="E3" s="191" t="s">
        <v>7</v>
      </c>
      <c r="F3" s="178"/>
      <c r="G3" s="8"/>
    </row>
    <row r="4" spans="1:7" ht="48" customHeight="1" thickBot="1" x14ac:dyDescent="0.25">
      <c r="A4" s="10" t="s">
        <v>8</v>
      </c>
      <c r="B4" s="192" t="s">
        <v>9</v>
      </c>
      <c r="C4" s="193"/>
      <c r="D4" s="11" t="s">
        <v>10</v>
      </c>
      <c r="E4" s="194" t="s">
        <v>11</v>
      </c>
      <c r="F4" s="195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71.25" customHeight="1" thickTop="1" thickBot="1" x14ac:dyDescent="0.25">
      <c r="A6" s="12" t="s">
        <v>12</v>
      </c>
      <c r="B6" s="172" t="s">
        <v>13</v>
      </c>
      <c r="C6" s="173"/>
      <c r="D6" s="13" t="s">
        <v>14</v>
      </c>
      <c r="E6" s="172" t="s">
        <v>15</v>
      </c>
      <c r="F6" s="174"/>
      <c r="G6" s="5"/>
    </row>
    <row r="7" spans="1:7" ht="30" customHeight="1" thickTop="1" x14ac:dyDescent="0.2">
      <c r="A7" s="14" t="s">
        <v>16</v>
      </c>
      <c r="B7" s="175" t="s">
        <v>17</v>
      </c>
      <c r="C7" s="176"/>
      <c r="D7" s="176"/>
      <c r="E7" s="176"/>
      <c r="F7" s="177"/>
    </row>
    <row r="8" spans="1:7" ht="90.6" customHeight="1" x14ac:dyDescent="0.2">
      <c r="A8" s="6" t="s">
        <v>18</v>
      </c>
      <c r="B8" s="178" t="s">
        <v>19</v>
      </c>
      <c r="C8" s="179"/>
      <c r="D8" s="179"/>
      <c r="E8" s="179"/>
      <c r="F8" s="180"/>
      <c r="G8" s="5"/>
    </row>
    <row r="9" spans="1:7" ht="37.5" customHeight="1" x14ac:dyDescent="0.2">
      <c r="A9" s="6" t="s">
        <v>20</v>
      </c>
      <c r="B9" s="181">
        <v>42036</v>
      </c>
      <c r="C9" s="182"/>
      <c r="D9" s="7" t="s">
        <v>21</v>
      </c>
      <c r="E9" s="178" t="s">
        <v>22</v>
      </c>
      <c r="F9" s="179"/>
      <c r="G9" s="5"/>
    </row>
    <row r="10" spans="1:7" ht="61.5" customHeight="1" thickBot="1" x14ac:dyDescent="0.25">
      <c r="A10" s="15" t="s">
        <v>23</v>
      </c>
      <c r="B10" s="160" t="s">
        <v>24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25</v>
      </c>
      <c r="B12" s="164"/>
      <c r="C12" s="164"/>
      <c r="D12" s="164"/>
      <c r="E12" s="164"/>
      <c r="F12" s="165"/>
      <c r="G12" s="5"/>
    </row>
    <row r="13" spans="1:7" ht="163.5" customHeight="1" thickBot="1" x14ac:dyDescent="0.25">
      <c r="A13" s="16" t="s">
        <v>26</v>
      </c>
      <c r="B13" s="17" t="s">
        <v>27</v>
      </c>
      <c r="C13" s="166" t="s">
        <v>28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29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30</v>
      </c>
      <c r="B16" s="145"/>
      <c r="C16" s="146"/>
      <c r="D16" s="147" t="str">
        <f>'[2]Társadalmi,gazdasági hatás'!D27</f>
        <v>Javítja</v>
      </c>
      <c r="E16" s="147"/>
      <c r="F16" s="148"/>
    </row>
    <row r="17" spans="1:7" ht="77.25" customHeight="1" thickBot="1" x14ac:dyDescent="0.25">
      <c r="A17" s="149" t="str">
        <f>'[2]Társadalmi,gazdasági hatás'!A28</f>
        <v>Az intézkedés hatására növekedni fog a Magyar Honvédség katonaállományának illetménye, amely az érintett családok jövedelmének emelkedését fogja eredményezni. A családi jövedelmek gyarapodása pozitív hatást gyakorolhat a fogyasztásra, azon keresztül pedig a gazdasági növekedésre, ezáltal az intézkedés - közvetett módon - összességében jótékonyan befolyásolhatja az ország versenyképességet.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31</v>
      </c>
      <c r="B18" s="87"/>
      <c r="C18" s="154"/>
      <c r="D18" s="17" t="s">
        <v>32</v>
      </c>
      <c r="E18" s="20" t="s">
        <v>33</v>
      </c>
      <c r="F18" s="21"/>
      <c r="G18" s="1"/>
    </row>
    <row r="19" spans="1:7" ht="34.5" customHeight="1" x14ac:dyDescent="0.2">
      <c r="A19" s="155" t="s">
        <v>34</v>
      </c>
      <c r="B19" s="156"/>
      <c r="C19" s="157"/>
      <c r="D19" s="158" t="s">
        <v>35</v>
      </c>
      <c r="E19" s="158"/>
      <c r="F19" s="159"/>
      <c r="G19" s="1"/>
    </row>
    <row r="20" spans="1:7" ht="19.5" customHeight="1" x14ac:dyDescent="0.2">
      <c r="A20" s="131" t="s">
        <v>36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37</v>
      </c>
      <c r="C21" s="120"/>
      <c r="D21" s="135">
        <f>'[2] Admin terhek, igazgatási hat'!C3</f>
        <v>0</v>
      </c>
      <c r="E21" s="136"/>
      <c r="F21" s="23" t="s">
        <v>38</v>
      </c>
    </row>
    <row r="22" spans="1:7" ht="18.75" customHeight="1" thickBot="1" x14ac:dyDescent="0.3">
      <c r="A22" s="24"/>
      <c r="B22" s="137" t="s">
        <v>39</v>
      </c>
      <c r="C22" s="137"/>
      <c r="D22" s="138">
        <f>'[2] Admin terhek, igazgatási hat'!C7</f>
        <v>0</v>
      </c>
      <c r="E22" s="139"/>
      <c r="F22" s="25" t="s">
        <v>38</v>
      </c>
      <c r="G22" s="1"/>
    </row>
    <row r="23" spans="1:7" ht="20.25" customHeight="1" x14ac:dyDescent="0.2">
      <c r="A23" s="140" t="s">
        <v>40</v>
      </c>
      <c r="B23" s="141"/>
      <c r="C23" s="141"/>
      <c r="D23" s="142" t="s">
        <v>41</v>
      </c>
      <c r="E23" s="141"/>
      <c r="F23" s="143"/>
      <c r="G23" s="1"/>
    </row>
    <row r="24" spans="1:7" ht="18.75" customHeight="1" x14ac:dyDescent="0.25">
      <c r="A24" s="22"/>
      <c r="B24" s="120" t="s">
        <v>37</v>
      </c>
      <c r="C24" s="121"/>
      <c r="D24" s="26"/>
      <c r="E24" s="120" t="s">
        <v>37</v>
      </c>
      <c r="F24" s="122"/>
    </row>
    <row r="25" spans="1:7" ht="18.75" customHeight="1" thickBot="1" x14ac:dyDescent="0.3">
      <c r="A25" s="27"/>
      <c r="B25" s="123" t="s">
        <v>39</v>
      </c>
      <c r="C25" s="124"/>
      <c r="D25" s="28"/>
      <c r="E25" s="123" t="s">
        <v>39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42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43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44</v>
      </c>
      <c r="C29" s="115"/>
      <c r="D29" s="31" t="s">
        <v>45</v>
      </c>
      <c r="E29" s="115" t="s">
        <v>46</v>
      </c>
      <c r="F29" s="116"/>
      <c r="G29" s="5"/>
    </row>
    <row r="30" spans="1:7" ht="15.75" customHeight="1" x14ac:dyDescent="0.25">
      <c r="A30" s="32" t="s">
        <v>47</v>
      </c>
      <c r="B30" s="117" t="str">
        <f>'[2]Társadalmi,gazdasági hatás'!B4</f>
        <v>Magyar Honvédség hivatásos és szerződéses katonaállománya (költségvetési létszám)</v>
      </c>
      <c r="C30" s="117"/>
      <c r="D30" s="33" t="str">
        <f>'[2]Társadalmi,gazdasági hatás'!D4</f>
        <v>18.274</v>
      </c>
      <c r="E30" s="118"/>
      <c r="F30" s="119"/>
      <c r="G30" s="5"/>
    </row>
    <row r="31" spans="1:7" ht="15.75" customHeight="1" x14ac:dyDescent="0.25">
      <c r="A31" s="32" t="s">
        <v>48</v>
      </c>
      <c r="B31" s="117">
        <f>'[2]Társadalmi,gazdasági hatás'!B5</f>
        <v>0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49</v>
      </c>
      <c r="B32" s="104">
        <f>'[2]Társadalmi,gazdasági hatás'!B6</f>
        <v>0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50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51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52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53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54</v>
      </c>
      <c r="B40" s="101"/>
      <c r="C40" s="101"/>
      <c r="D40" s="43">
        <f>'[2] Költségvetés'!F4</f>
        <v>33228101270.054638</v>
      </c>
      <c r="E40" s="44">
        <f>'[2] Költségvetés'!F5</f>
        <v>10254239579</v>
      </c>
      <c r="F40" s="45">
        <f>'[2] Költségvetés'!F8</f>
        <v>22973861691.054638</v>
      </c>
      <c r="G40" s="5"/>
    </row>
    <row r="41" spans="1:7" ht="32.1" customHeight="1" x14ac:dyDescent="0.2">
      <c r="A41" s="100" t="s">
        <v>55</v>
      </c>
      <c r="B41" s="101"/>
      <c r="C41" s="101"/>
      <c r="D41" s="43">
        <f>'[2] Költségvetés'!F31</f>
        <v>0</v>
      </c>
      <c r="E41" s="44">
        <f>'[2] Költségvetés'!F32</f>
        <v>0</v>
      </c>
      <c r="F41" s="45">
        <f>'[2] Költségvetés'!F37</f>
        <v>0</v>
      </c>
      <c r="G41" s="5"/>
    </row>
    <row r="42" spans="1:7" ht="32.1" customHeight="1" x14ac:dyDescent="0.2">
      <c r="A42" s="100" t="s">
        <v>56</v>
      </c>
      <c r="B42" s="101"/>
      <c r="C42" s="101"/>
      <c r="D42" s="46">
        <f>'[2] Költségvetés'!F46</f>
        <v>0</v>
      </c>
      <c r="E42" s="47">
        <f>'[2] Költségvetés'!F47</f>
        <v>0</v>
      </c>
      <c r="F42" s="45">
        <f>'[2] Költségvetés'!F50</f>
        <v>0</v>
      </c>
      <c r="G42" s="5"/>
    </row>
    <row r="43" spans="1:7" ht="32.1" customHeight="1" thickBot="1" x14ac:dyDescent="0.25">
      <c r="A43" s="102" t="s">
        <v>57</v>
      </c>
      <c r="B43" s="103"/>
      <c r="C43" s="103"/>
      <c r="D43" s="46">
        <f>'[2] Költségvetés'!$F$64</f>
        <v>0</v>
      </c>
      <c r="E43" s="47">
        <f>'[2] Költségvetés'!F64</f>
        <v>0</v>
      </c>
      <c r="F43" s="48" t="s">
        <v>58</v>
      </c>
      <c r="G43" s="5"/>
    </row>
    <row r="44" spans="1:7" ht="32.1" customHeight="1" thickBot="1" x14ac:dyDescent="0.25">
      <c r="A44" s="79" t="s">
        <v>59</v>
      </c>
      <c r="B44" s="80"/>
      <c r="C44" s="80"/>
      <c r="D44" s="49">
        <f>-D40+D42</f>
        <v>-33228101270.054638</v>
      </c>
      <c r="E44" s="49">
        <f>-E40+E42</f>
        <v>-10254239579</v>
      </c>
      <c r="F44" s="50">
        <f>-F40+F42</f>
        <v>-22973861691.054638</v>
      </c>
      <c r="G44" s="5"/>
    </row>
    <row r="45" spans="1:7" ht="32.1" customHeight="1" thickBot="1" x14ac:dyDescent="0.25">
      <c r="A45" s="81" t="s">
        <v>60</v>
      </c>
      <c r="B45" s="82"/>
      <c r="C45" s="82"/>
      <c r="D45" s="51">
        <f>-D40+D41+D42-D43</f>
        <v>-33228101270.054638</v>
      </c>
      <c r="E45" s="51">
        <f>-E40+E41+E42-E43</f>
        <v>-10254239579</v>
      </c>
      <c r="F45" s="52">
        <f>-F40+F41+F42</f>
        <v>-22973861691.054638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61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62</v>
      </c>
      <c r="B48" s="87"/>
      <c r="C48" s="87"/>
      <c r="D48" s="88"/>
      <c r="E48" s="89">
        <f>'[2] További hatások'!D9</f>
        <v>0</v>
      </c>
      <c r="F48" s="90"/>
      <c r="G48" s="5"/>
    </row>
    <row r="49" spans="1:7" ht="16.5" thickBot="1" x14ac:dyDescent="0.25">
      <c r="A49" s="91" t="s">
        <v>63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>
        <f>'[2] További hatások'!A10:F10</f>
        <v>0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64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65</v>
      </c>
      <c r="B53" s="75"/>
      <c r="C53" s="75"/>
      <c r="D53" s="76"/>
      <c r="E53" s="77" t="str">
        <f>'[2] További hatások'!D3</f>
        <v>nem</v>
      </c>
      <c r="F53" s="78"/>
      <c r="G53" s="1"/>
    </row>
    <row r="54" spans="1:7" ht="71.25" customHeight="1" thickBot="1" x14ac:dyDescent="0.25">
      <c r="A54" s="65" t="str">
        <f>'[2] További hatások'!A7</f>
        <v xml:space="preserve">Kérjük röviden, lényegre törően mutassa be az adott intézkedés egészséghatásait! 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66</v>
      </c>
      <c r="B55" s="62"/>
      <c r="C55" s="62"/>
      <c r="D55" s="62"/>
      <c r="E55" s="63">
        <f>'[2] További hatások'!D11</f>
        <v>0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67</v>
      </c>
      <c r="B58" s="68" t="str">
        <f>'[2] További hatások'!B24</f>
        <v>Hende Csaba, honvédelmi miniszter</v>
      </c>
      <c r="C58" s="68"/>
      <c r="D58" s="68"/>
      <c r="E58" s="69" t="s">
        <v>68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Schober Zsófia</dc:creator>
  <cp:lastModifiedBy>Kővári Katalin kotv.</cp:lastModifiedBy>
  <dcterms:created xsi:type="dcterms:W3CDTF">2015-03-16T09:01:50Z</dcterms:created>
  <dcterms:modified xsi:type="dcterms:W3CDTF">2015-03-16T12:17:10Z</dcterms:modified>
</cp:coreProperties>
</file>