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8" yWindow="108" windowWidth="15192" windowHeight="7428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10" i="13"/>
  <c r="E9" i="13"/>
  <c r="E8" i="13" l="1"/>
  <c r="E41" i="13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41" i="13" l="1"/>
  <c r="F42" i="1" s="1"/>
  <c r="F8" i="13"/>
  <c r="F40" i="1" s="1"/>
  <c r="B11" i="13"/>
  <c r="B12" i="13" s="1"/>
  <c r="F23" i="13"/>
  <c r="E41" i="1" s="1"/>
  <c r="E22" i="13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<sst xmlns="http://schemas.openxmlformats.org/spreadsheetml/2006/main" count="310" uniqueCount="203">
  <si>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</si>
  <si>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</si>
  <si>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</si>
  <si>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</si>
  <si>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</si>
  <si>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</si>
  <si>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</si>
  <si>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</si>
  <si>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</si>
  <si>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</si>
  <si>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</si>
  <si>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</si>
  <si>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</si>
  <si>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</si>
  <si>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</si>
  <si>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</si>
  <si>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</si>
  <si>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</si>
  <si>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</si>
  <si>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</si>
  <si>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</si>
  <si>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</si>
  <si>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</si>
  <si>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</si>
  <si>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</si>
  <si>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</si>
  <si>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</si>
  <si>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</si>
  <si>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</si>
  <si>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</si>
  <si>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</si>
  <si>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</si>
  <si>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</si>
  <si>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</si>
  <si>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</si>
  <si>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</si>
  <si>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</si>
  <si>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</si>
  <si>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</si>
  <si>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</si>
  <si>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</si>
  <si>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</si>
  <si>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</si>
  <si>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</si>
  <si>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</si>
  <si>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</si>
  <si>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</si>
  <si>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</si>
  <si>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</si>
  <si>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</si>
  <si>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</si>
  <si>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</si>
  <si>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</si>
  <si>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</si>
  <si>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</si>
  <si>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</si>
  <si>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</si>
  <si>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</si>
  <si>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</si>
  <si>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Indoklás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</si>
  <si>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</si>
  <si>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</si>
  <si>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</si>
  <si>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</si>
  <si>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</si>
  <si>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</si>
  <si>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</si>
  <si>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</si>
  <si>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</si>
  <si>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</si>
  <si>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</si>
  <si>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</si>
  <si>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</si>
  <si>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</si>
  <si>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</si>
  <si>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</si>
  <si>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</si>
  <si>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</si>
  <si>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</si>
  <si>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</si>
  <si>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</si>
  <si>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</si>
  <si>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</si>
  <si>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</si>
  <si>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</si>
  <si>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</si>
  <si>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</si>
  <si>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</si>
  <si>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</si>
  <si>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</si>
  <si>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</si>
  <si>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</si>
  <si>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</si>
  <si>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</si>
  <si>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</si>
  <si>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</si>
  <si>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</si>
  <si>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</si>
  <si>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</si>
  <si>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</si>
  <si>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</si>
  <si>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</si>
  <si>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</si>
  <si>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</si>
  <si>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</si>
  <si>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</si>
  <si>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</si>
  <si>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</si>
  <si>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</si>
  <si>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</si>
  <si>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</si>
  <si>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</si>
  <si>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</si>
  <si>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</si>
  <si>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</si>
  <si>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</si>
  <si>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</si>
  <si>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</si>
  <si>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</si>
  <si>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</si>
  <si>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</si>
  <si>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</si>
  <si>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</si>
  <si>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</si>
  <si>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</si>
  <si>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</si>
  <si>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</si>
  <si>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</si>
  <si>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</si>
  <si>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</si>
  <si>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</si>
  <si>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</si>
  <si>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</si>
  <si>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</si>
  <si>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</si>
  <si>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</si>
  <si>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</si>
  <si>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</si>
  <si>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</si>
  <si>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</si>
  <si>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</si>
  <si>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</si>
  <si>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</si>
  <si>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</si>
  <si>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</si>
  <si>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</si>
  <si>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</si>
  <si>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</si>
  <si>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</si>
  <si>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</si>
  <si>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</si>
  <si>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</si>
  <si>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</si>
  <si>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</si>
  <si>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</si>
  <si>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</si>
  <si>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</si>
  <si>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</si>
  <si>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</si>
  <si>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</si>
  <si>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</si>
  <si>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</si>
  <si>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</si>
  <si>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</si>
  <si>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</si>
  <si>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</si>
  <si>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</si>
  <si>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</si>
  <si>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</si>
  <si>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</si>
  <si>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</si>
  <si>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</si>
  <si>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</si>
  <si>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</si>
  <si>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</si>
  <si>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</si>
  <si>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</si>
  <si>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</si>
  <si>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</si>
  <si>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</si>
  <si>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</si>
  <si>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</si>
  <si>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</si>
  <si>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</si>
  <si>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</si>
  <si>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</si>
  <si>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</si>
  <si>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</si>
  <si>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</si>
  <si>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</si>
  <si>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Dr. Maruzsa Zoltán felsőoktatásért felelős helyettes államtitkár</t>
  </si>
  <si>
    <t>Dr. Palkovics László felsőoktatásért felelős államtitkár</t>
  </si>
  <si>
    <t>1 nap</t>
  </si>
  <si>
    <t>társadalmi, gazdasági hatás, költségvetési hatás, adminisztratív terhek, igazgatási hatás, további hatások, EHK</t>
  </si>
  <si>
    <t xml:space="preserve">Előterjesztés a Kormány részére
a felsőoktatási felvételi eljárásról szóló 423/2012. (XII. 29.) Korm. rendelet módosításáról
</t>
  </si>
  <si>
    <t>2014.október</t>
  </si>
  <si>
    <t>Emberi Erőforrások Minisztere</t>
  </si>
  <si>
    <t xml:space="preserve">Az idei általános felvételi eljárásban csak a jelentkezők 4%-a nyújtott be papír alapú jelentkezést, így a felsőoktatási felvételi eljárásról szóló kormányrendelet módosítása alapján az eljárás teljesen elektronikus eljárássá válik. </t>
  </si>
  <si>
    <t>A felsőoktatási felvételi eljárásról szóló 423/2012. (XII. 29.) Korm. rendelet módosítása a közfeladat korszerűbb, hatékonyabb feladatellátását célozza.</t>
  </si>
  <si>
    <t>A javasolt módosítás a közfeladat korszerűbb, hatékonyabb ellátását célozza.</t>
  </si>
  <si>
    <t xml:space="preserve">A felsőoktatási felvételi eljárásról szóló kormányrendelet módosítása szükséges annak érdekében, hogy az eljárás – az idei kedvező tapasztalatok alapján, miszerint már csak a jelentkezők mindössze 4%-a jelentkezett papír alapú jelentkezési lapon – teljesen elektronikus eljárássá váljon. Szabályozásra kerül a felsőfokú végzettséget tanúsító oklevél figyelembevételével rangsorolható jelentkezők pontszámításának módja is. 2020-tól minden felvételiző számára bevezetésre kerül az emelt szintű érettségi követelmény és a középfokú nyelvismeret. Ezen túl technikai módosítások is átvezetésre kerülnek. </t>
  </si>
  <si>
    <t>2013.XII.29.</t>
  </si>
  <si>
    <t>54584/2014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</si>
</sst>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  <font>
      <sz val="12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9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69" xfId="0" applyFont="1" applyBorder="1"/>
    <xf numFmtId="0" fontId="23" fillId="0" borderId="69" xfId="0" applyFont="1" applyBorder="1" applyProtection="1">
      <protection locked="0"/>
    </xf>
    <xf numFmtId="49" fontId="23" fillId="18" borderId="70" xfId="0" applyNumberFormat="1" applyFont="1" applyFill="1" applyBorder="1" applyAlignment="1">
      <alignment vertical="center" wrapText="1"/>
    </xf>
    <xf numFmtId="0" fontId="23" fillId="18" borderId="70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69" xfId="0" applyFont="1" applyBorder="1"/>
    <xf numFmtId="0" fontId="23" fillId="0" borderId="108" xfId="0" applyFont="1" applyBorder="1"/>
    <xf numFmtId="0" fontId="23" fillId="0" borderId="111" xfId="0" applyFont="1" applyBorder="1"/>
    <xf numFmtId="0" fontId="0" fillId="0" borderId="0" xfId="0" applyBorder="1"/>
    <xf numFmtId="0" fontId="35" fillId="21" borderId="112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2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0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3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2" xfId="0" applyFont="1" applyBorder="1" applyAlignment="1" applyProtection="1">
      <alignment horizontal="left" vertical="center" wrapText="1"/>
    </xf>
    <xf numFmtId="0" fontId="25" fillId="0" borderId="76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3" xfId="0" applyFont="1" applyBorder="1" applyAlignment="1" applyProtection="1">
      <alignment horizontal="left" vertical="center" wrapText="1"/>
    </xf>
    <xf numFmtId="0" fontId="24" fillId="0" borderId="75" xfId="0" applyFont="1" applyBorder="1" applyAlignment="1" applyProtection="1">
      <alignment horizontal="left" vertical="center" wrapText="1"/>
    </xf>
    <xf numFmtId="0" fontId="25" fillId="0" borderId="80" xfId="0" applyFont="1" applyBorder="1" applyAlignment="1" applyProtection="1">
      <alignment horizontal="left" vertical="center" wrapText="1"/>
    </xf>
    <xf numFmtId="0" fontId="24" fillId="0" borderId="115" xfId="0" applyFont="1" applyBorder="1" applyAlignment="1" applyProtection="1">
      <alignment horizontal="left" vertical="center" wrapText="1"/>
    </xf>
    <xf numFmtId="0" fontId="25" fillId="0" borderId="77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6" xfId="0" applyFont="1" applyFill="1" applyBorder="1" applyAlignment="1" applyProtection="1">
      <alignment wrapText="1"/>
    </xf>
    <xf numFmtId="0" fontId="25" fillId="0" borderId="95" xfId="0" applyFont="1" applyBorder="1" applyAlignment="1" applyProtection="1">
      <alignment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120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0" xfId="0" applyFont="1" applyFill="1" applyBorder="1" applyAlignment="1" applyProtection="1">
      <alignment wrapText="1"/>
    </xf>
    <xf numFmtId="6" fontId="25" fillId="26" borderId="126" xfId="0" applyNumberFormat="1" applyFont="1" applyFill="1" applyBorder="1" applyAlignment="1" applyProtection="1">
      <alignment vertical="center" wrapText="1"/>
    </xf>
    <xf numFmtId="0" fontId="25" fillId="0" borderId="79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6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5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5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3" xfId="0" applyNumberFormat="1" applyFont="1" applyFill="1" applyBorder="1" applyAlignment="1" applyProtection="1">
      <alignment horizontal="center" vertical="center" wrapText="1"/>
    </xf>
    <xf numFmtId="165" fontId="24" fillId="26" borderId="74" xfId="0" applyNumberFormat="1" applyFont="1" applyFill="1" applyBorder="1" applyAlignment="1" applyProtection="1">
      <alignment horizontal="center" vertical="center" wrapText="1"/>
    </xf>
    <xf numFmtId="165" fontId="24" fillId="26" borderId="125" xfId="0" applyNumberFormat="1" applyFont="1" applyFill="1" applyBorder="1" applyAlignment="1" applyProtection="1">
      <alignment horizontal="center" vertical="center" wrapText="1"/>
    </xf>
    <xf numFmtId="0" fontId="25" fillId="0" borderId="113" xfId="0" applyNumberFormat="1" applyFont="1" applyBorder="1" applyAlignment="1" applyProtection="1">
      <alignment horizontal="center" vertical="center" wrapText="1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6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2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0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0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60" fillId="25" borderId="0" xfId="0" applyFont="1" applyFill="1" applyAlignment="1">
      <alignment horizontal="left" vertical="center" wrapText="1" indent="3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5" xfId="0" applyNumberFormat="1" applyFont="1" applyFill="1" applyBorder="1" applyAlignment="1" applyProtection="1">
      <alignment horizontal="center" vertical="center" wrapText="1"/>
    </xf>
    <xf numFmtId="0" fontId="25" fillId="27" borderId="115" xfId="0" applyFont="1" applyFill="1" applyBorder="1" applyAlignment="1">
      <alignment horizontal="center" wrapText="1"/>
    </xf>
    <xf numFmtId="0" fontId="25" fillId="27" borderId="117" xfId="0" applyFont="1" applyFill="1" applyBorder="1" applyAlignment="1">
      <alignment horizontal="center" wrapText="1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6" xfId="0" applyFont="1" applyFill="1" applyBorder="1" applyAlignment="1" applyProtection="1">
      <alignment horizontal="center" vertical="top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0" borderId="121" xfId="0" applyFont="1" applyBorder="1" applyAlignment="1" applyProtection="1">
      <alignment horizontal="center" vertical="center" wrapText="1"/>
    </xf>
    <xf numFmtId="0" fontId="45" fillId="19" borderId="91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4" xfId="0" applyFont="1" applyFill="1" applyBorder="1" applyAlignment="1" applyProtection="1">
      <alignment horizontal="center" vertical="center" wrapText="1"/>
    </xf>
    <xf numFmtId="0" fontId="25" fillId="0" borderId="95" xfId="0" applyFont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4" fillId="19" borderId="81" xfId="0" applyFont="1" applyFill="1" applyBorder="1" applyAlignment="1" applyProtection="1">
      <alignment horizontal="center" vertical="center" wrapText="1"/>
    </xf>
    <xf numFmtId="0" fontId="24" fillId="19" borderId="87" xfId="0" applyFont="1" applyFill="1" applyBorder="1" applyAlignment="1" applyProtection="1">
      <alignment horizontal="center" vertical="center" wrapText="1"/>
    </xf>
    <xf numFmtId="0" fontId="23" fillId="0" borderId="70" xfId="0" applyFont="1" applyBorder="1" applyAlignment="1">
      <alignment horizontal="center" vertical="center" wrapText="1"/>
    </xf>
    <xf numFmtId="0" fontId="25" fillId="25" borderId="121" xfId="0" applyFont="1" applyFill="1" applyBorder="1" applyAlignment="1" applyProtection="1">
      <alignment horizontal="left" vertical="center" wrapText="1"/>
      <protection locked="0"/>
    </xf>
    <xf numFmtId="0" fontId="25" fillId="25" borderId="133" xfId="0" applyFont="1" applyFill="1" applyBorder="1" applyAlignment="1" applyProtection="1">
      <alignment horizontal="left" vertical="center" wrapText="1"/>
      <protection locked="0"/>
    </xf>
    <xf numFmtId="0" fontId="25" fillId="25" borderId="134" xfId="0" applyFont="1" applyFill="1" applyBorder="1" applyAlignment="1" applyProtection="1">
      <alignment horizontal="left" vertical="center" wrapText="1"/>
      <protection locked="0"/>
    </xf>
    <xf numFmtId="0" fontId="41" fillId="0" borderId="113" xfId="0" applyFont="1" applyBorder="1" applyAlignment="1" applyProtection="1">
      <alignment horizontal="center" vertical="center" wrapText="1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5" fillId="25" borderId="116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14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center" wrapText="1"/>
      <protection locked="0"/>
    </xf>
    <xf numFmtId="0" fontId="25" fillId="25" borderId="39" xfId="0" applyFont="1" applyFill="1" applyBorder="1" applyAlignment="1" applyProtection="1">
      <alignment horizontal="left" vertical="center" wrapText="1"/>
      <protection locked="0"/>
    </xf>
    <xf numFmtId="0" fontId="25" fillId="25" borderId="101" xfId="0" applyFont="1" applyFill="1" applyBorder="1" applyAlignment="1" applyProtection="1">
      <alignment horizontal="left" vertical="center" wrapText="1"/>
      <protection locked="0"/>
    </xf>
    <xf numFmtId="0" fontId="25" fillId="25" borderId="6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16" xfId="0" applyFont="1" applyFill="1" applyBorder="1" applyAlignment="1" applyProtection="1">
      <alignment horizontal="center" vertical="center" wrapText="1"/>
      <protection locked="0"/>
    </xf>
    <xf numFmtId="0" fontId="24" fillId="25" borderId="118" xfId="0" applyFont="1" applyFill="1" applyBorder="1" applyAlignment="1" applyProtection="1">
      <alignment horizontal="center" vertical="center" wrapText="1"/>
      <protection locked="0"/>
    </xf>
    <xf numFmtId="0" fontId="46" fillId="25" borderId="121" xfId="0" applyFont="1" applyFill="1" applyBorder="1" applyAlignment="1" applyProtection="1">
      <alignment horizontal="center" vertical="center" wrapText="1"/>
      <protection locked="0"/>
    </xf>
    <xf numFmtId="0" fontId="46" fillId="25" borderId="130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6" xfId="0" applyFont="1" applyFill="1" applyBorder="1" applyAlignment="1" applyProtection="1">
      <alignment horizontal="center" vertical="center" wrapText="1"/>
      <protection locked="0"/>
    </xf>
    <xf numFmtId="0" fontId="25" fillId="25" borderId="8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14" fontId="25" fillId="25" borderId="35" xfId="0" applyNumberFormat="1" applyFont="1" applyFill="1" applyBorder="1" applyAlignment="1" applyProtection="1">
      <alignment horizontal="center" vertical="center" wrapText="1"/>
      <protection locked="0"/>
    </xf>
    <xf numFmtId="0" fontId="30" fillId="23" borderId="90" xfId="0" applyFont="1" applyFill="1" applyBorder="1" applyAlignment="1" applyProtection="1">
      <alignment horizontal="center" vertical="center"/>
    </xf>
    <xf numFmtId="0" fontId="30" fillId="23" borderId="73" xfId="0" applyFont="1" applyFill="1" applyBorder="1" applyAlignment="1" applyProtection="1">
      <alignment horizontal="center" vertical="center"/>
    </xf>
    <xf numFmtId="0" fontId="30" fillId="23" borderId="102" xfId="0" applyFont="1" applyFill="1" applyBorder="1" applyAlignment="1" applyProtection="1">
      <alignment horizontal="center" vertical="center"/>
    </xf>
    <xf numFmtId="0" fontId="30" fillId="23" borderId="90" xfId="0" applyFont="1" applyFill="1" applyBorder="1" applyAlignment="1" applyProtection="1">
      <alignment horizontal="center" vertical="center" wrapText="1"/>
    </xf>
    <xf numFmtId="0" fontId="31" fillId="23" borderId="73" xfId="0" applyFont="1" applyFill="1" applyBorder="1" applyAlignment="1" applyProtection="1">
      <alignment horizontal="center" vertical="center" wrapText="1"/>
    </xf>
    <xf numFmtId="0" fontId="31" fillId="23" borderId="102" xfId="0" applyFont="1" applyFill="1" applyBorder="1" applyAlignment="1" applyProtection="1">
      <alignment horizontal="center" vertical="center" wrapText="1"/>
    </xf>
    <xf numFmtId="0" fontId="30" fillId="23" borderId="71" xfId="0" applyFont="1" applyFill="1" applyBorder="1" applyAlignment="1" applyProtection="1">
      <alignment horizontal="center" vertical="center" wrapText="1"/>
    </xf>
    <xf numFmtId="0" fontId="32" fillId="23" borderId="70" xfId="0" applyFont="1" applyFill="1" applyBorder="1" applyAlignment="1" applyProtection="1">
      <alignment horizontal="center" vertical="center" wrapText="1"/>
    </xf>
    <xf numFmtId="0" fontId="32" fillId="23" borderId="99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69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19" xfId="0" applyFont="1" applyBorder="1" applyAlignment="1">
      <alignment horizontal="center" wrapText="1"/>
    </xf>
    <xf numFmtId="0" fontId="23" fillId="0" borderId="112" xfId="0" applyFont="1" applyBorder="1" applyAlignment="1">
      <alignment horizontal="center" wrapText="1"/>
    </xf>
    <xf numFmtId="0" fontId="36" fillId="21" borderId="94" xfId="0" applyFont="1" applyFill="1" applyBorder="1" applyAlignment="1">
      <alignment horizontal="center" vertical="center" wrapText="1"/>
    </xf>
    <xf numFmtId="0" fontId="44" fillId="20" borderId="127" xfId="0" applyFont="1" applyFill="1" applyBorder="1" applyAlignment="1" applyProtection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6" fillId="0" borderId="76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8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1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4" xfId="0" applyFont="1" applyFill="1" applyBorder="1" applyAlignment="1" applyProtection="1">
      <alignment horizontal="center" vertical="center" wrapText="1"/>
    </xf>
    <xf numFmtId="0" fontId="25" fillId="26" borderId="89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0" xfId="0" applyFont="1" applyFill="1" applyBorder="1" applyAlignment="1" applyProtection="1">
      <alignment horizontal="center" vertical="top" wrapText="1"/>
    </xf>
    <xf numFmtId="0" fontId="44" fillId="20" borderId="104" xfId="0" applyFont="1" applyFill="1" applyBorder="1" applyAlignment="1" applyProtection="1">
      <alignment horizontal="left" vertical="center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35" fillId="21" borderId="70" xfId="0" applyNumberFormat="1" applyFont="1" applyFill="1" applyBorder="1" applyAlignment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0" fontId="34" fillId="23" borderId="70" xfId="0" applyFont="1" applyFill="1" applyBorder="1" applyAlignment="1" applyProtection="1">
      <alignment horizontal="center" vertical="center" wrapText="1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2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1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4" xfId="0" applyFont="1" applyFill="1" applyBorder="1" applyAlignment="1" applyProtection="1">
      <alignment horizontal="center" vertical="center" wrapText="1"/>
    </xf>
    <xf numFmtId="0" fontId="46" fillId="0" borderId="93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09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0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2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0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0" xfId="0" applyFont="1" applyFill="1" applyBorder="1" applyAlignment="1" applyProtection="1">
      <alignment horizontal="center" vertical="center" wrapText="1"/>
      <protection locked="0"/>
    </xf>
    <xf numFmtId="0" fontId="30" fillId="23" borderId="73" xfId="0" applyFont="1" applyFill="1" applyBorder="1" applyAlignment="1" applyProtection="1">
      <alignment horizontal="center" vertical="center" wrapText="1"/>
      <protection locked="0"/>
    </xf>
    <xf numFmtId="0" fontId="30" fillId="23" borderId="102" xfId="0" applyFont="1" applyFill="1" applyBorder="1" applyAlignment="1" applyProtection="1">
      <alignment horizontal="center" vertical="center" wrapText="1"/>
      <protection locked="0"/>
    </xf>
    <xf numFmtId="0" fontId="44" fillId="20" borderId="107" xfId="0" applyFont="1" applyFill="1" applyBorder="1" applyAlignment="1" applyProtection="1">
      <alignment horizontal="left" vertical="center" wrapText="1"/>
    </xf>
    <xf numFmtId="0" fontId="47" fillId="0" borderId="85" xfId="0" applyFont="1" applyFill="1" applyBorder="1" applyAlignment="1" applyProtection="1">
      <alignment horizontal="left" vertical="center" wrapText="1"/>
    </xf>
    <xf numFmtId="0" fontId="47" fillId="0" borderId="74" xfId="0" applyFont="1" applyFill="1" applyBorder="1" applyAlignment="1" applyProtection="1">
      <alignment horizontal="left" vertical="center" wrapText="1"/>
    </xf>
    <xf numFmtId="0" fontId="46" fillId="0" borderId="89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1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1" xfId="0" applyFont="1" applyFill="1" applyBorder="1" applyAlignment="1" applyProtection="1">
      <alignment horizontal="left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6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6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8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2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checked="Checked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checked="Checked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3</xdr:row>
          <xdr:rowOff>60960</xdr:rowOff>
        </xdr:from>
        <xdr:to>
          <xdr:col>4</xdr:col>
          <xdr:colOff>807720</xdr:colOff>
          <xdr:row>3</xdr:row>
          <xdr:rowOff>274320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3</xdr:row>
          <xdr:rowOff>60960</xdr:rowOff>
        </xdr:from>
        <xdr:to>
          <xdr:col>5</xdr:col>
          <xdr:colOff>769620</xdr:colOff>
          <xdr:row>3</xdr:row>
          <xdr:rowOff>274320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4</xdr:row>
          <xdr:rowOff>60960</xdr:rowOff>
        </xdr:from>
        <xdr:to>
          <xdr:col>4</xdr:col>
          <xdr:colOff>807720</xdr:colOff>
          <xdr:row>4</xdr:row>
          <xdr:rowOff>274320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4</xdr:row>
          <xdr:rowOff>60960</xdr:rowOff>
        </xdr:from>
        <xdr:to>
          <xdr:col>5</xdr:col>
          <xdr:colOff>769620</xdr:colOff>
          <xdr:row>4</xdr:row>
          <xdr:rowOff>274320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5</xdr:row>
          <xdr:rowOff>60960</xdr:rowOff>
        </xdr:from>
        <xdr:to>
          <xdr:col>4</xdr:col>
          <xdr:colOff>807720</xdr:colOff>
          <xdr:row>5</xdr:row>
          <xdr:rowOff>274320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5</xdr:row>
          <xdr:rowOff>60960</xdr:rowOff>
        </xdr:from>
        <xdr:to>
          <xdr:col>5</xdr:col>
          <xdr:colOff>769620</xdr:colOff>
          <xdr:row>5</xdr:row>
          <xdr:rowOff>274320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6</xdr:row>
          <xdr:rowOff>60960</xdr:rowOff>
        </xdr:from>
        <xdr:to>
          <xdr:col>4</xdr:col>
          <xdr:colOff>807720</xdr:colOff>
          <xdr:row>6</xdr:row>
          <xdr:rowOff>274320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6</xdr:row>
          <xdr:rowOff>60960</xdr:rowOff>
        </xdr:from>
        <xdr:to>
          <xdr:col>5</xdr:col>
          <xdr:colOff>769620</xdr:colOff>
          <xdr:row>6</xdr:row>
          <xdr:rowOff>274320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7</xdr:row>
          <xdr:rowOff>60960</xdr:rowOff>
        </xdr:from>
        <xdr:to>
          <xdr:col>4</xdr:col>
          <xdr:colOff>807720</xdr:colOff>
          <xdr:row>7</xdr:row>
          <xdr:rowOff>274320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7</xdr:row>
          <xdr:rowOff>60960</xdr:rowOff>
        </xdr:from>
        <xdr:to>
          <xdr:col>5</xdr:col>
          <xdr:colOff>769620</xdr:colOff>
          <xdr:row>7</xdr:row>
          <xdr:rowOff>274320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17</xdr:row>
          <xdr:rowOff>45720</xdr:rowOff>
        </xdr:from>
        <xdr:to>
          <xdr:col>0</xdr:col>
          <xdr:colOff>441960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18</xdr:row>
          <xdr:rowOff>30480</xdr:rowOff>
        </xdr:from>
        <xdr:to>
          <xdr:col>0</xdr:col>
          <xdr:colOff>426720</xdr:colOff>
          <xdr:row>18</xdr:row>
          <xdr:rowOff>251460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19</xdr:row>
          <xdr:rowOff>45720</xdr:rowOff>
        </xdr:from>
        <xdr:to>
          <xdr:col>0</xdr:col>
          <xdr:colOff>426720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</xdr:row>
          <xdr:rowOff>7620</xdr:rowOff>
        </xdr:from>
        <xdr:to>
          <xdr:col>0</xdr:col>
          <xdr:colOff>1356360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6</xdr:row>
          <xdr:rowOff>7620</xdr:rowOff>
        </xdr:from>
        <xdr:to>
          <xdr:col>0</xdr:col>
          <xdr:colOff>1356360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21</xdr:row>
          <xdr:rowOff>7620</xdr:rowOff>
        </xdr:from>
        <xdr:to>
          <xdr:col>0</xdr:col>
          <xdr:colOff>1356360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25</xdr:row>
          <xdr:rowOff>7620</xdr:rowOff>
        </xdr:from>
        <xdr:to>
          <xdr:col>0</xdr:col>
          <xdr:colOff>1356360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11</xdr:row>
          <xdr:rowOff>7620</xdr:rowOff>
        </xdr:from>
        <xdr:to>
          <xdr:col>0</xdr:col>
          <xdr:colOff>1356360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15</xdr:row>
          <xdr:rowOff>7620</xdr:rowOff>
        </xdr:from>
        <xdr:to>
          <xdr:col>0</xdr:col>
          <xdr:colOff>1356360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28</xdr:row>
          <xdr:rowOff>7620</xdr:rowOff>
        </xdr:from>
        <xdr:to>
          <xdr:col>0</xdr:col>
          <xdr:colOff>1356360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18</xdr:row>
          <xdr:rowOff>7620</xdr:rowOff>
        </xdr:from>
        <xdr:to>
          <xdr:col>0</xdr:col>
          <xdr:colOff>1356360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9</xdr:row>
          <xdr:rowOff>7620</xdr:rowOff>
        </xdr:from>
        <xdr:to>
          <xdr:col>0</xdr:col>
          <xdr:colOff>1356360</xdr:colOff>
          <xdr:row>10</xdr:row>
          <xdr:rowOff>7620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</xdr:colOff>
          <xdr:row>4</xdr:row>
          <xdr:rowOff>144780</xdr:rowOff>
        </xdr:from>
        <xdr:to>
          <xdr:col>4</xdr:col>
          <xdr:colOff>373380</xdr:colOff>
          <xdr:row>4</xdr:row>
          <xdr:rowOff>365760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1440180</xdr:colOff>
          <xdr:row>4</xdr:row>
          <xdr:rowOff>152400</xdr:rowOff>
        </xdr:from>
        <xdr:to>
          <xdr:col>5</xdr:col>
          <xdr:colOff>228600</xdr:colOff>
          <xdr:row>4</xdr:row>
          <xdr:rowOff>373380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160020</xdr:colOff>
          <xdr:row>4</xdr:row>
          <xdr:rowOff>137160</xdr:rowOff>
        </xdr:from>
        <xdr:to>
          <xdr:col>3</xdr:col>
          <xdr:colOff>464820</xdr:colOff>
          <xdr:row>4</xdr:row>
          <xdr:rowOff>350520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137160</xdr:rowOff>
        </xdr:from>
        <xdr:to>
          <xdr:col>2</xdr:col>
          <xdr:colOff>274320</xdr:colOff>
          <xdr:row>4</xdr:row>
          <xdr:rowOff>350520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121920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4</xdr:row>
          <xdr:rowOff>144780</xdr:rowOff>
        </xdr:from>
        <xdr:to>
          <xdr:col>1</xdr:col>
          <xdr:colOff>403860</xdr:colOff>
          <xdr:row>4</xdr:row>
          <xdr:rowOff>365760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60960</xdr:rowOff>
        </xdr:from>
        <xdr:to>
          <xdr:col>4</xdr:col>
          <xdr:colOff>381000</xdr:colOff>
          <xdr:row>5</xdr:row>
          <xdr:rowOff>274320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22860</xdr:rowOff>
        </xdr:from>
        <xdr:to>
          <xdr:col>0</xdr:col>
          <xdr:colOff>304800</xdr:colOff>
          <xdr:row>5</xdr:row>
          <xdr:rowOff>236220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5</xdr:row>
          <xdr:rowOff>7620</xdr:rowOff>
        </xdr:from>
        <xdr:to>
          <xdr:col>1</xdr:col>
          <xdr:colOff>403860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1493520</xdr:colOff>
          <xdr:row>5</xdr:row>
          <xdr:rowOff>22860</xdr:rowOff>
        </xdr:from>
        <xdr:to>
          <xdr:col>2</xdr:col>
          <xdr:colOff>289560</xdr:colOff>
          <xdr:row>5</xdr:row>
          <xdr:rowOff>236220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160020</xdr:colOff>
          <xdr:row>5</xdr:row>
          <xdr:rowOff>22860</xdr:rowOff>
        </xdr:from>
        <xdr:to>
          <xdr:col>3</xdr:col>
          <xdr:colOff>464820</xdr:colOff>
          <xdr:row>5</xdr:row>
          <xdr:rowOff>236220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8671875" defaultRowHeight="13.8" x14ac:dyDescent="0.3"/>
  <cols>
    <col min="1" max="1" width="24.33203125" style="12" customWidth="1"/>
    <col min="2" max="2" width="17.44140625" style="12" customWidth="1"/>
    <col min="3" max="3" width="20.88671875" style="12" customWidth="1"/>
    <col min="4" max="4" width="21.44140625" style="12" customWidth="1"/>
    <col min="5" max="5" width="19.88671875" style="12" customWidth="1"/>
    <col min="6" max="6" width="20.6640625" style="12" customWidth="1"/>
    <col min="7" max="7" width="1.6640625" style="12" customWidth="1"/>
    <col min="8" max="16384" width="8.88671875" style="12"/>
  </cols>
  <sheetData>
    <row r="1" spans="1:7" ht="30" customHeight="1" thickTop="1" thickBot="1" x14ac:dyDescent="0.35">
      <c r="A1" s="229" t="s">
        <v>93</v>
      </c>
      <c r="B1" s="230"/>
      <c r="C1" s="231"/>
      <c r="D1" s="231"/>
      <c r="E1" s="232"/>
      <c r="F1" s="233"/>
      <c r="G1" s="22"/>
    </row>
    <row r="2" spans="1:7" ht="21" customHeight="1" thickTop="1" x14ac:dyDescent="0.3">
      <c r="A2" s="57" t="s">
        <v>0</v>
      </c>
      <c r="B2" s="234" t="s">
        <v>202</v>
      </c>
      <c r="C2" s="234"/>
      <c r="D2" s="60" t="s">
        <v>1</v>
      </c>
      <c r="E2" s="234" t="s">
        <v>195</v>
      </c>
      <c r="F2" s="241"/>
      <c r="G2" s="18"/>
    </row>
    <row r="3" spans="1:7" s="13" customFormat="1" ht="76.5" customHeight="1" x14ac:dyDescent="0.3">
      <c r="A3" s="58" t="s">
        <v>2</v>
      </c>
      <c r="B3" s="197" t="s">
        <v>192</v>
      </c>
      <c r="C3" s="235"/>
      <c r="D3" s="61" t="s">
        <v>3</v>
      </c>
      <c r="E3" s="242" t="s">
        <v>193</v>
      </c>
      <c r="F3" s="197"/>
      <c r="G3" s="19"/>
    </row>
    <row r="4" spans="1:7" ht="48" customHeight="1" thickBot="1" x14ac:dyDescent="0.35">
      <c r="A4" s="59" t="s">
        <v>4</v>
      </c>
      <c r="B4" s="245"/>
      <c r="C4" s="246"/>
      <c r="D4" s="62" t="s">
        <v>5</v>
      </c>
      <c r="E4" s="247"/>
      <c r="F4" s="248"/>
      <c r="G4" s="18"/>
    </row>
    <row r="5" spans="1:7" ht="9" customHeight="1" thickTop="1" thickBot="1" x14ac:dyDescent="0.35">
      <c r="A5" s="225"/>
      <c r="B5" s="225"/>
      <c r="C5" s="225"/>
      <c r="D5" s="225"/>
      <c r="E5" s="225"/>
      <c r="F5" s="225"/>
    </row>
    <row r="6" spans="1:7" ht="122.25" customHeight="1" thickTop="1" thickBot="1" x14ac:dyDescent="0.35">
      <c r="A6" s="63" t="s">
        <v>6</v>
      </c>
      <c r="B6" s="236" t="s">
        <v>194</v>
      </c>
      <c r="C6" s="237"/>
      <c r="D6" s="66" t="s">
        <v>7</v>
      </c>
      <c r="E6" s="243" t="s">
        <v>196</v>
      </c>
      <c r="F6" s="244"/>
      <c r="G6" s="18"/>
    </row>
    <row r="7" spans="1:7" ht="38.25" customHeight="1" thickTop="1" x14ac:dyDescent="0.3">
      <c r="A7" s="64" t="s">
        <v>8</v>
      </c>
      <c r="B7" s="249" t="s">
        <v>198</v>
      </c>
      <c r="C7" s="250"/>
      <c r="D7" s="250"/>
      <c r="E7" s="250"/>
      <c r="F7" s="251"/>
    </row>
    <row r="8" spans="1:7" ht="194.25" customHeight="1" x14ac:dyDescent="0.3">
      <c r="A8" s="58" t="s">
        <v>9</v>
      </c>
      <c r="B8" s="238" t="s">
        <v>200</v>
      </c>
      <c r="C8" s="239"/>
      <c r="D8" s="239"/>
      <c r="E8" s="239"/>
      <c r="F8" s="240"/>
      <c r="G8" s="18"/>
    </row>
    <row r="9" spans="1:7" ht="37.5" customHeight="1" x14ac:dyDescent="0.3">
      <c r="A9" s="58" t="s">
        <v>10</v>
      </c>
      <c r="B9" s="252" t="s">
        <v>201</v>
      </c>
      <c r="C9" s="235"/>
      <c r="D9" s="61" t="s">
        <v>12</v>
      </c>
      <c r="E9" s="197"/>
      <c r="F9" s="198"/>
      <c r="G9" s="18"/>
    </row>
    <row r="10" spans="1:7" ht="180.75" customHeight="1" thickBot="1" x14ac:dyDescent="0.35">
      <c r="A10" s="65" t="s">
        <v>11</v>
      </c>
      <c r="B10" s="226" t="s">
        <v>197</v>
      </c>
      <c r="C10" s="227"/>
      <c r="D10" s="227"/>
      <c r="E10" s="227"/>
      <c r="F10" s="228"/>
      <c r="G10" s="18"/>
    </row>
    <row r="11" spans="1:7" ht="12" customHeight="1" thickTop="1" thickBot="1" x14ac:dyDescent="0.35">
      <c r="A11" s="225"/>
      <c r="B11" s="225"/>
      <c r="C11" s="225"/>
      <c r="D11" s="225"/>
      <c r="E11" s="225"/>
      <c r="F11" s="225"/>
    </row>
    <row r="12" spans="1:7" ht="20.25" customHeight="1" thickTop="1" x14ac:dyDescent="0.3">
      <c r="A12" s="222" t="s">
        <v>125</v>
      </c>
      <c r="B12" s="223"/>
      <c r="C12" s="223"/>
      <c r="D12" s="223"/>
      <c r="E12" s="223"/>
      <c r="F12" s="224"/>
      <c r="G12" s="18"/>
    </row>
    <row r="13" spans="1:7" ht="84.75" customHeight="1" thickBot="1" x14ac:dyDescent="0.35">
      <c r="A13" s="67" t="s">
        <v>123</v>
      </c>
      <c r="B13" s="68" t="s">
        <v>15</v>
      </c>
      <c r="C13" s="293" t="s">
        <v>59</v>
      </c>
      <c r="D13" s="293"/>
      <c r="E13" s="293"/>
      <c r="F13" s="294"/>
      <c r="G13" s="24"/>
    </row>
    <row r="14" spans="1:7" s="14" customFormat="1" ht="12" customHeight="1" thickTop="1" thickBot="1" x14ac:dyDescent="0.35">
      <c r="A14" s="290"/>
      <c r="B14" s="290"/>
      <c r="C14" s="290"/>
      <c r="D14" s="290"/>
      <c r="E14" s="290"/>
      <c r="F14" s="290"/>
    </row>
    <row r="15" spans="1:7" ht="24.75" customHeight="1" thickTop="1" thickBot="1" x14ac:dyDescent="0.35">
      <c r="A15" s="253" t="s">
        <v>139</v>
      </c>
      <c r="B15" s="254"/>
      <c r="C15" s="254"/>
      <c r="D15" s="254"/>
      <c r="E15" s="254"/>
      <c r="F15" s="255"/>
    </row>
    <row r="16" spans="1:7" ht="33" customHeight="1" x14ac:dyDescent="0.3">
      <c r="A16" s="278" t="s">
        <v>132</v>
      </c>
      <c r="B16" s="279"/>
      <c r="C16" s="280"/>
      <c r="D16" s="281" t="str">
        <f>'Társadalmi,gazdasági hatás'!D27</f>
        <v>Nem változik érdemben</v>
      </c>
      <c r="E16" s="281"/>
      <c r="F16" s="282"/>
    </row>
    <row r="17" spans="1:7" ht="77.25" customHeight="1" thickBot="1" x14ac:dyDescent="0.35">
      <c r="A17" s="283" t="str">
        <f>'Társadalmi,gazdasági hatás'!A28</f>
        <v>Kérjük mutassa  be a versenyképességet befolyásoló tényezőket!</v>
      </c>
      <c r="B17" s="284"/>
      <c r="C17" s="284"/>
      <c r="D17" s="285"/>
      <c r="E17" s="285"/>
      <c r="F17" s="286"/>
      <c r="G17" s="22"/>
    </row>
    <row r="18" spans="1:7" ht="25.5" customHeight="1" x14ac:dyDescent="0.3">
      <c r="A18" s="287" t="s">
        <v>133</v>
      </c>
      <c r="B18" s="288"/>
      <c r="C18" s="289"/>
      <c r="D18" s="68" t="s">
        <v>29</v>
      </c>
      <c r="E18" s="69" t="s">
        <v>81</v>
      </c>
      <c r="F18" s="180"/>
      <c r="G18" s="22"/>
    </row>
    <row r="19" spans="1:7" ht="34.5" customHeight="1" x14ac:dyDescent="0.3">
      <c r="A19" s="263" t="s">
        <v>135</v>
      </c>
      <c r="B19" s="264"/>
      <c r="C19" s="265"/>
      <c r="D19" s="266" t="s">
        <v>29</v>
      </c>
      <c r="E19" s="266"/>
      <c r="F19" s="267"/>
      <c r="G19" s="22"/>
    </row>
    <row r="20" spans="1:7" ht="19.5" customHeight="1" x14ac:dyDescent="0.3">
      <c r="A20" s="301" t="s">
        <v>45</v>
      </c>
      <c r="B20" s="302"/>
      <c r="C20" s="302"/>
      <c r="D20" s="303"/>
      <c r="E20" s="303"/>
      <c r="F20" s="304"/>
      <c r="G20" s="22"/>
    </row>
    <row r="21" spans="1:7" ht="18.75" customHeight="1" x14ac:dyDescent="0.3">
      <c r="A21" s="70"/>
      <c r="B21" s="212" t="s">
        <v>17</v>
      </c>
      <c r="C21" s="212"/>
      <c r="D21" s="307">
        <f>' Admin terhek, igazgatási hat'!C3</f>
        <v>0</v>
      </c>
      <c r="E21" s="308"/>
      <c r="F21" s="71" t="s">
        <v>18</v>
      </c>
    </row>
    <row r="22" spans="1:7" ht="18.75" customHeight="1" thickBot="1" x14ac:dyDescent="0.35">
      <c r="A22" s="72"/>
      <c r="B22" s="213" t="s">
        <v>19</v>
      </c>
      <c r="C22" s="213"/>
      <c r="D22" s="305">
        <f>' Admin terhek, igazgatási hat'!C7</f>
        <v>0</v>
      </c>
      <c r="E22" s="306"/>
      <c r="F22" s="73" t="s">
        <v>18</v>
      </c>
      <c r="G22" s="22"/>
    </row>
    <row r="23" spans="1:7" ht="20.25" customHeight="1" x14ac:dyDescent="0.3">
      <c r="A23" s="217" t="s">
        <v>20</v>
      </c>
      <c r="B23" s="218"/>
      <c r="C23" s="218"/>
      <c r="D23" s="219" t="s">
        <v>21</v>
      </c>
      <c r="E23" s="218"/>
      <c r="F23" s="220"/>
      <c r="G23" s="22"/>
    </row>
    <row r="24" spans="1:7" ht="18.75" customHeight="1" x14ac:dyDescent="0.3">
      <c r="A24" s="70"/>
      <c r="B24" s="212" t="s">
        <v>17</v>
      </c>
      <c r="C24" s="214"/>
      <c r="D24" s="74"/>
      <c r="E24" s="212" t="s">
        <v>17</v>
      </c>
      <c r="F24" s="221"/>
    </row>
    <row r="25" spans="1:7" ht="18.75" customHeight="1" thickBot="1" x14ac:dyDescent="0.35">
      <c r="A25" s="75"/>
      <c r="B25" s="215" t="s">
        <v>19</v>
      </c>
      <c r="C25" s="216"/>
      <c r="D25" s="76"/>
      <c r="E25" s="215" t="s">
        <v>19</v>
      </c>
      <c r="F25" s="309"/>
      <c r="G25" s="22"/>
    </row>
    <row r="26" spans="1:7" ht="12" customHeight="1" thickTop="1" thickBot="1" x14ac:dyDescent="0.35">
      <c r="A26" s="268"/>
      <c r="B26" s="269"/>
      <c r="C26" s="269"/>
      <c r="D26" s="269"/>
      <c r="E26" s="269"/>
      <c r="F26" s="269"/>
      <c r="G26" s="22"/>
    </row>
    <row r="27" spans="1:7" ht="24.9" customHeight="1" thickTop="1" thickBot="1" x14ac:dyDescent="0.35">
      <c r="A27" s="256" t="s">
        <v>140</v>
      </c>
      <c r="B27" s="257"/>
      <c r="C27" s="257"/>
      <c r="D27" s="257"/>
      <c r="E27" s="257"/>
      <c r="F27" s="258"/>
      <c r="G27" s="18"/>
    </row>
    <row r="28" spans="1:7" ht="24.9" customHeight="1" thickBot="1" x14ac:dyDescent="0.35">
      <c r="A28" s="202" t="s">
        <v>126</v>
      </c>
      <c r="B28" s="203"/>
      <c r="C28" s="203"/>
      <c r="D28" s="203"/>
      <c r="E28" s="203"/>
      <c r="F28" s="203"/>
      <c r="G28" s="25"/>
    </row>
    <row r="29" spans="1:7" ht="15" customHeight="1" x14ac:dyDescent="0.3">
      <c r="A29" s="77"/>
      <c r="B29" s="204" t="s">
        <v>22</v>
      </c>
      <c r="C29" s="204"/>
      <c r="D29" s="78" t="s">
        <v>23</v>
      </c>
      <c r="E29" s="204" t="s">
        <v>24</v>
      </c>
      <c r="F29" s="205"/>
      <c r="G29" s="18"/>
    </row>
    <row r="30" spans="1:7" ht="15.75" customHeight="1" x14ac:dyDescent="0.3">
      <c r="A30" s="79" t="s">
        <v>25</v>
      </c>
      <c r="B30" s="206">
        <f>'Társadalmi,gazdasági hatás'!B4</f>
        <v>0</v>
      </c>
      <c r="C30" s="206"/>
      <c r="D30" s="80">
        <f>'Társadalmi,gazdasági hatás'!D4</f>
        <v>0</v>
      </c>
      <c r="E30" s="207"/>
      <c r="F30" s="208"/>
      <c r="G30" s="18"/>
    </row>
    <row r="31" spans="1:7" ht="15.75" customHeight="1" x14ac:dyDescent="0.3">
      <c r="A31" s="79" t="s">
        <v>26</v>
      </c>
      <c r="B31" s="206">
        <f>'Társadalmi,gazdasági hatás'!B5</f>
        <v>0</v>
      </c>
      <c r="C31" s="206"/>
      <c r="D31" s="80">
        <f>'Társadalmi,gazdasági hatás'!D5</f>
        <v>0</v>
      </c>
      <c r="E31" s="207"/>
      <c r="F31" s="208"/>
      <c r="G31" s="18"/>
    </row>
    <row r="32" spans="1:7" ht="15.75" customHeight="1" thickBot="1" x14ac:dyDescent="0.35">
      <c r="A32" s="170" t="s">
        <v>38</v>
      </c>
      <c r="B32" s="310">
        <f>'Társadalmi,gazdasági hatás'!B6</f>
        <v>0</v>
      </c>
      <c r="C32" s="310"/>
      <c r="D32" s="171">
        <f>'Társadalmi,gazdasági hatás'!D6</f>
        <v>0</v>
      </c>
      <c r="E32" s="311"/>
      <c r="F32" s="312"/>
      <c r="G32" s="18"/>
    </row>
    <row r="33" spans="1:7" ht="24.9" customHeight="1" thickBot="1" x14ac:dyDescent="0.35">
      <c r="A33" s="313" t="s">
        <v>138</v>
      </c>
      <c r="B33" s="203"/>
      <c r="C33" s="203"/>
      <c r="D33" s="203"/>
      <c r="E33" s="203"/>
      <c r="F33" s="314"/>
      <c r="G33" s="22"/>
    </row>
    <row r="34" spans="1:7" ht="75" customHeight="1" thickBot="1" x14ac:dyDescent="0.35">
      <c r="A34" s="209" t="str">
        <f>'Társadalmi,gazdasági hatás'!B12</f>
        <v>Kérjük mutassa be az érintett csoport/ok társadalmi helyzetére gyakorolt hatásokat! (max. 8 mondat)</v>
      </c>
      <c r="B34" s="210"/>
      <c r="C34" s="210"/>
      <c r="D34" s="210"/>
      <c r="E34" s="210"/>
      <c r="F34" s="211"/>
      <c r="G34" s="18"/>
    </row>
    <row r="35" spans="1:7" ht="12" customHeight="1" thickTop="1" x14ac:dyDescent="0.3">
      <c r="A35" s="262"/>
      <c r="B35" s="262"/>
      <c r="C35" s="262"/>
      <c r="D35" s="262"/>
      <c r="E35" s="262"/>
      <c r="F35" s="262"/>
      <c r="G35" s="22"/>
    </row>
    <row r="36" spans="1:7" ht="12" customHeight="1" thickBot="1" x14ac:dyDescent="0.3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35">
      <c r="A37" s="315" t="s">
        <v>141</v>
      </c>
      <c r="B37" s="316"/>
      <c r="C37" s="316"/>
      <c r="D37" s="316"/>
      <c r="E37" s="316"/>
      <c r="F37" s="317"/>
      <c r="G37" s="23"/>
    </row>
    <row r="38" spans="1:7" ht="24.9" customHeight="1" x14ac:dyDescent="0.3">
      <c r="A38" s="295" t="s">
        <v>188</v>
      </c>
      <c r="B38" s="296"/>
      <c r="C38" s="296"/>
      <c r="D38" s="296"/>
      <c r="E38" s="296"/>
      <c r="F38" s="297"/>
      <c r="G38" s="18"/>
    </row>
    <row r="39" spans="1:7" ht="15.6" x14ac:dyDescent="0.3">
      <c r="A39" s="298"/>
      <c r="B39" s="299"/>
      <c r="C39" s="300"/>
      <c r="D39" s="81" t="s">
        <v>95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3">
      <c r="A40" s="274" t="s">
        <v>94</v>
      </c>
      <c r="B40" s="275"/>
      <c r="C40" s="275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3">
      <c r="A41" s="274" t="s">
        <v>104</v>
      </c>
      <c r="B41" s="275"/>
      <c r="C41" s="275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3">
      <c r="A42" s="274" t="s">
        <v>109</v>
      </c>
      <c r="B42" s="275"/>
      <c r="C42" s="275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35">
      <c r="A43" s="321" t="s">
        <v>111</v>
      </c>
      <c r="B43" s="322"/>
      <c r="C43" s="322"/>
      <c r="D43" s="87">
        <f>' Költségvetés'!$F$55</f>
        <v>0</v>
      </c>
      <c r="E43" s="88">
        <f>' Költségvetés'!F55</f>
        <v>0</v>
      </c>
      <c r="F43" s="190" t="s">
        <v>75</v>
      </c>
      <c r="G43" s="18"/>
    </row>
    <row r="44" spans="1:7" ht="32.1" customHeight="1" thickBot="1" x14ac:dyDescent="0.35">
      <c r="A44" s="276" t="s">
        <v>116</v>
      </c>
      <c r="B44" s="277"/>
      <c r="C44" s="277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35">
      <c r="A45" s="319" t="s">
        <v>117</v>
      </c>
      <c r="B45" s="320"/>
      <c r="C45" s="320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35">
      <c r="A46" s="31"/>
      <c r="B46" s="32"/>
      <c r="C46" s="32"/>
      <c r="D46" s="32"/>
      <c r="E46" s="32"/>
      <c r="F46" s="32"/>
      <c r="G46" s="22"/>
    </row>
    <row r="47" spans="1:7" ht="24.9" customHeight="1" thickTop="1" thickBot="1" x14ac:dyDescent="0.35">
      <c r="A47" s="259" t="s">
        <v>142</v>
      </c>
      <c r="B47" s="260"/>
      <c r="C47" s="260"/>
      <c r="D47" s="260"/>
      <c r="E47" s="260"/>
      <c r="F47" s="261"/>
      <c r="G47" s="18"/>
    </row>
    <row r="48" spans="1:7" ht="15.6" x14ac:dyDescent="0.3">
      <c r="A48" s="330" t="s">
        <v>127</v>
      </c>
      <c r="B48" s="288"/>
      <c r="C48" s="288"/>
      <c r="D48" s="331"/>
      <c r="E48" s="332" t="str">
        <f>' További hatások'!D9</f>
        <v>nem</v>
      </c>
      <c r="F48" s="333"/>
      <c r="G48" s="18"/>
    </row>
    <row r="49" spans="1:7" ht="16.2" thickBot="1" x14ac:dyDescent="0.35">
      <c r="A49" s="271" t="s">
        <v>136</v>
      </c>
      <c r="B49" s="272"/>
      <c r="C49" s="272"/>
      <c r="D49" s="272"/>
      <c r="E49" s="272"/>
      <c r="F49" s="273"/>
      <c r="G49" s="18"/>
    </row>
    <row r="50" spans="1:7" ht="75" customHeight="1" thickBot="1" x14ac:dyDescent="0.35">
      <c r="A50" s="209" t="str">
        <f>' További hatások'!A10:F10</f>
        <v>Kérjük mutassa be az intézkedés környezeti és természeti hatásait!</v>
      </c>
      <c r="B50" s="210"/>
      <c r="C50" s="210"/>
      <c r="D50" s="210"/>
      <c r="E50" s="210"/>
      <c r="F50" s="211"/>
    </row>
    <row r="51" spans="1:7" ht="12" customHeight="1" thickTop="1" thickBot="1" x14ac:dyDescent="0.35">
      <c r="A51" s="270"/>
      <c r="B51" s="270"/>
      <c r="C51" s="270"/>
      <c r="D51" s="270"/>
      <c r="E51" s="270"/>
      <c r="F51" s="270"/>
      <c r="G51" s="22"/>
    </row>
    <row r="52" spans="1:7" ht="24.9" customHeight="1" thickTop="1" thickBot="1" x14ac:dyDescent="0.35">
      <c r="A52" s="291" t="s">
        <v>143</v>
      </c>
      <c r="B52" s="292"/>
      <c r="C52" s="292"/>
      <c r="D52" s="292"/>
      <c r="E52" s="292"/>
      <c r="F52" s="292"/>
      <c r="G52" s="18"/>
    </row>
    <row r="53" spans="1:7" ht="16.2" thickBot="1" x14ac:dyDescent="0.35">
      <c r="A53" s="325" t="s">
        <v>173</v>
      </c>
      <c r="B53" s="326"/>
      <c r="C53" s="326"/>
      <c r="D53" s="327"/>
      <c r="E53" s="328" t="str">
        <f>' További hatások'!D3</f>
        <v>nem</v>
      </c>
      <c r="F53" s="329"/>
      <c r="G53" s="22"/>
    </row>
    <row r="54" spans="1:7" ht="71.25" customHeight="1" thickBot="1" x14ac:dyDescent="0.35">
      <c r="A54" s="209" t="str">
        <f>' További hatások'!A7</f>
        <v xml:space="preserve">Kérjük röviden, lényegre törően mutassa be az adott intézkedés egészséghatásait! </v>
      </c>
      <c r="B54" s="210"/>
      <c r="C54" s="210"/>
      <c r="D54" s="210"/>
      <c r="E54" s="210"/>
      <c r="F54" s="211"/>
      <c r="G54" s="18"/>
    </row>
    <row r="55" spans="1:7" ht="16.8" thickTop="1" thickBot="1" x14ac:dyDescent="0.35">
      <c r="A55" s="318" t="s">
        <v>144</v>
      </c>
      <c r="B55" s="318"/>
      <c r="C55" s="318"/>
      <c r="D55" s="318"/>
      <c r="E55" s="323" t="str">
        <f>' További hatások'!D11</f>
        <v>nem</v>
      </c>
      <c r="F55" s="324"/>
      <c r="G55" s="18"/>
    </row>
    <row r="56" spans="1:7" ht="75" customHeight="1" thickBot="1" x14ac:dyDescent="0.35">
      <c r="A56" s="209" t="str">
        <f>' További hatások'!A12</f>
        <v>Kérjük mutassa be az intézkedés további hatásainak egyes elemeit!</v>
      </c>
      <c r="B56" s="210"/>
      <c r="C56" s="210"/>
      <c r="D56" s="210"/>
      <c r="E56" s="210"/>
      <c r="F56" s="211"/>
      <c r="G56" s="18"/>
    </row>
    <row r="57" spans="1:7" ht="12" customHeight="1" thickTop="1" thickBot="1" x14ac:dyDescent="0.3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5">
      <c r="A58" s="93" t="s">
        <v>32</v>
      </c>
      <c r="B58" s="199" t="str">
        <f>' További hatások'!B24</f>
        <v>Dr. Palkovics László felsőoktatásért felelős államtitkár</v>
      </c>
      <c r="C58" s="199"/>
      <c r="D58" s="199"/>
      <c r="E58" s="200" t="s">
        <v>66</v>
      </c>
      <c r="F58" s="201"/>
      <c r="G58" s="18"/>
    </row>
    <row r="59" spans="1:7" ht="14.4" thickTop="1" x14ac:dyDescent="0.3">
      <c r="A59" s="21"/>
      <c r="B59" s="17"/>
      <c r="C59" s="17"/>
      <c r="D59" s="17"/>
      <c r="E59" s="20"/>
      <c r="F59" s="20"/>
    </row>
    <row r="60" spans="1:7" x14ac:dyDescent="0.3">
      <c r="A60" s="16"/>
      <c r="B60" s="17"/>
      <c r="C60" s="17"/>
      <c r="D60" s="17"/>
      <c r="E60" s="17"/>
      <c r="F60" s="17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disablePrompts="1"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="80" zoomScaleNormal="80" zoomScaleSheetLayoutView="100" workbookViewId="0">
      <selection activeCell="B8" sqref="B8:C8"/>
    </sheetView>
  </sheetViews>
  <sheetFormatPr defaultColWidth="8.88671875" defaultRowHeight="26.1" customHeight="1" x14ac:dyDescent="0.25"/>
  <cols>
    <col min="1" max="1" width="20.6640625" customWidth="1"/>
    <col min="2" max="2" width="24.88671875" customWidth="1"/>
    <col min="3" max="3" width="20.33203125" customWidth="1"/>
    <col min="4" max="4" width="28.109375" customWidth="1"/>
    <col min="5" max="5" width="17" customWidth="1"/>
    <col min="6" max="6" width="16.109375" customWidth="1"/>
  </cols>
  <sheetData>
    <row r="1" spans="1:9" ht="25.5" customHeight="1" x14ac:dyDescent="0.25">
      <c r="A1" s="340" t="s">
        <v>33</v>
      </c>
      <c r="B1" s="341"/>
      <c r="C1" s="341"/>
      <c r="D1" s="341"/>
      <c r="E1" s="341"/>
      <c r="F1" s="342"/>
    </row>
    <row r="2" spans="1:9" ht="26.1" customHeight="1" x14ac:dyDescent="0.25">
      <c r="A2" s="347" t="s">
        <v>146</v>
      </c>
      <c r="B2" s="348"/>
      <c r="C2" s="348"/>
      <c r="D2" s="348"/>
      <c r="E2" s="348"/>
      <c r="F2" s="349"/>
      <c r="G2" s="26"/>
    </row>
    <row r="3" spans="1:9" ht="26.1" customHeight="1" x14ac:dyDescent="0.25">
      <c r="A3" s="96"/>
      <c r="B3" s="346" t="s">
        <v>22</v>
      </c>
      <c r="C3" s="346"/>
      <c r="D3" s="97" t="s">
        <v>23</v>
      </c>
      <c r="E3" s="97" t="s">
        <v>90</v>
      </c>
      <c r="F3" s="98" t="s">
        <v>91</v>
      </c>
    </row>
    <row r="4" spans="1:9" ht="36.75" customHeight="1" x14ac:dyDescent="0.25">
      <c r="A4" s="99" t="s">
        <v>25</v>
      </c>
      <c r="B4" s="334"/>
      <c r="C4" s="334"/>
      <c r="D4" s="100"/>
      <c r="E4" s="181"/>
      <c r="F4" s="182"/>
    </row>
    <row r="5" spans="1:9" ht="26.1" customHeight="1" x14ac:dyDescent="0.25">
      <c r="A5" s="99" t="s">
        <v>26</v>
      </c>
      <c r="B5" s="334"/>
      <c r="C5" s="334"/>
      <c r="D5" s="100"/>
      <c r="E5" s="181"/>
      <c r="F5" s="182"/>
    </row>
    <row r="6" spans="1:9" ht="26.1" customHeight="1" x14ac:dyDescent="0.25">
      <c r="A6" s="99" t="s">
        <v>38</v>
      </c>
      <c r="B6" s="334"/>
      <c r="C6" s="334"/>
      <c r="D6" s="100"/>
      <c r="E6" s="181"/>
      <c r="F6" s="182"/>
    </row>
    <row r="7" spans="1:9" ht="26.1" customHeight="1" x14ac:dyDescent="0.25">
      <c r="A7" s="99" t="s">
        <v>72</v>
      </c>
      <c r="B7" s="334"/>
      <c r="C7" s="334"/>
      <c r="D7" s="100"/>
      <c r="E7" s="181"/>
      <c r="F7" s="182"/>
    </row>
    <row r="8" spans="1:9" ht="26.1" customHeight="1" x14ac:dyDescent="0.25">
      <c r="A8" s="99" t="s">
        <v>73</v>
      </c>
      <c r="B8" s="334"/>
      <c r="C8" s="334"/>
      <c r="D8" s="100"/>
      <c r="E8" s="181"/>
      <c r="F8" s="182"/>
    </row>
    <row r="9" spans="1:9" ht="38.25" customHeight="1" x14ac:dyDescent="0.25">
      <c r="A9" s="345" t="s">
        <v>128</v>
      </c>
      <c r="B9" s="346"/>
      <c r="C9" s="346"/>
      <c r="D9" s="101" t="s">
        <v>29</v>
      </c>
      <c r="E9" s="343"/>
      <c r="F9" s="344"/>
    </row>
    <row r="10" spans="1:9" ht="65.25" customHeight="1" x14ac:dyDescent="0.25">
      <c r="A10" s="102" t="s">
        <v>52</v>
      </c>
      <c r="B10" s="336" t="s">
        <v>53</v>
      </c>
      <c r="C10" s="336"/>
      <c r="D10" s="336"/>
      <c r="E10" s="336"/>
      <c r="F10" s="337"/>
    </row>
    <row r="11" spans="1:9" ht="33.75" customHeight="1" x14ac:dyDescent="0.25">
      <c r="A11" s="345" t="s">
        <v>129</v>
      </c>
      <c r="B11" s="346"/>
      <c r="C11" s="346"/>
      <c r="D11" s="101" t="s">
        <v>29</v>
      </c>
      <c r="E11" s="343"/>
      <c r="F11" s="344"/>
      <c r="I11" s="36"/>
    </row>
    <row r="12" spans="1:9" ht="65.25" customHeight="1" x14ac:dyDescent="0.25">
      <c r="A12" s="102" t="s">
        <v>52</v>
      </c>
      <c r="B12" s="336" t="s">
        <v>151</v>
      </c>
      <c r="C12" s="336"/>
      <c r="D12" s="336"/>
      <c r="E12" s="336"/>
      <c r="F12" s="337"/>
    </row>
    <row r="13" spans="1:9" ht="60" customHeight="1" x14ac:dyDescent="0.25">
      <c r="A13" s="345" t="s">
        <v>54</v>
      </c>
      <c r="B13" s="346"/>
      <c r="C13" s="101" t="s">
        <v>29</v>
      </c>
      <c r="D13" s="103">
        <v>0</v>
      </c>
      <c r="E13" s="343"/>
      <c r="F13" s="344"/>
    </row>
    <row r="14" spans="1:9" ht="60" customHeight="1" x14ac:dyDescent="0.25">
      <c r="A14" s="354" t="s">
        <v>55</v>
      </c>
      <c r="B14" s="336"/>
      <c r="C14" s="336"/>
      <c r="D14" s="336"/>
      <c r="E14" s="336"/>
      <c r="F14" s="337"/>
    </row>
    <row r="15" spans="1:9" ht="60" customHeight="1" thickBot="1" x14ac:dyDescent="0.3">
      <c r="A15" s="350" t="s">
        <v>56</v>
      </c>
      <c r="B15" s="355"/>
      <c r="C15" s="355"/>
      <c r="D15" s="355"/>
      <c r="E15" s="355"/>
      <c r="F15" s="356"/>
    </row>
    <row r="16" spans="1:9" ht="15.75" customHeight="1" thickBot="1" x14ac:dyDescent="0.3">
      <c r="A16" s="338"/>
      <c r="B16" s="338"/>
      <c r="C16" s="338"/>
      <c r="D16" s="338"/>
      <c r="E16" s="338"/>
      <c r="F16" s="338"/>
    </row>
    <row r="17" spans="1:7" ht="26.1" customHeight="1" x14ac:dyDescent="0.25">
      <c r="A17" s="365" t="s">
        <v>147</v>
      </c>
      <c r="B17" s="366"/>
      <c r="C17" s="366"/>
      <c r="D17" s="366"/>
      <c r="E17" s="366"/>
      <c r="F17" s="367"/>
      <c r="G17" s="26"/>
    </row>
    <row r="18" spans="1:7" ht="26.1" customHeight="1" x14ac:dyDescent="0.3">
      <c r="A18" s="35"/>
      <c r="B18" s="104" t="s">
        <v>80</v>
      </c>
      <c r="C18" s="105" t="s">
        <v>81</v>
      </c>
      <c r="D18" s="179"/>
      <c r="E18" s="104" t="s">
        <v>82</v>
      </c>
      <c r="F18" s="184"/>
    </row>
    <row r="19" spans="1:7" ht="26.1" customHeight="1" x14ac:dyDescent="0.3">
      <c r="A19" s="35"/>
      <c r="B19" s="104" t="s">
        <v>83</v>
      </c>
      <c r="C19" s="105" t="s">
        <v>81</v>
      </c>
      <c r="D19" s="179"/>
      <c r="E19" s="104" t="s">
        <v>82</v>
      </c>
      <c r="F19" s="184"/>
    </row>
    <row r="20" spans="1:7" ht="26.1" customHeight="1" x14ac:dyDescent="0.3">
      <c r="A20" s="35"/>
      <c r="B20" s="104" t="s">
        <v>84</v>
      </c>
      <c r="C20" s="368"/>
      <c r="D20" s="368"/>
      <c r="E20" s="368"/>
      <c r="F20" s="369"/>
    </row>
    <row r="21" spans="1:7" ht="35.25" customHeight="1" x14ac:dyDescent="0.25">
      <c r="A21" s="357" t="s">
        <v>85</v>
      </c>
      <c r="B21" s="358"/>
      <c r="C21" s="358"/>
      <c r="D21" s="100"/>
      <c r="E21" s="370"/>
      <c r="F21" s="371"/>
    </row>
    <row r="22" spans="1:7" ht="32.25" customHeight="1" x14ac:dyDescent="0.25">
      <c r="A22" s="357" t="s">
        <v>87</v>
      </c>
      <c r="B22" s="358"/>
      <c r="C22" s="358"/>
      <c r="D22" s="100" t="s">
        <v>51</v>
      </c>
      <c r="E22" s="242"/>
      <c r="F22" s="372"/>
    </row>
    <row r="23" spans="1:7" ht="34.5" customHeight="1" x14ac:dyDescent="0.3">
      <c r="A23" s="357" t="s">
        <v>88</v>
      </c>
      <c r="B23" s="358"/>
      <c r="C23" s="358"/>
      <c r="D23" s="359"/>
      <c r="E23" s="359"/>
      <c r="F23" s="360"/>
    </row>
    <row r="24" spans="1:7" ht="34.5" customHeight="1" thickBot="1" x14ac:dyDescent="0.35">
      <c r="A24" s="361" t="s">
        <v>89</v>
      </c>
      <c r="B24" s="362"/>
      <c r="C24" s="362"/>
      <c r="D24" s="363"/>
      <c r="E24" s="363"/>
      <c r="F24" s="364"/>
    </row>
    <row r="25" spans="1:7" ht="18.75" customHeight="1" thickBot="1" x14ac:dyDescent="0.3">
      <c r="A25" s="339"/>
      <c r="B25" s="339"/>
      <c r="C25" s="339"/>
      <c r="D25" s="339"/>
      <c r="E25" s="339"/>
      <c r="F25" s="339"/>
    </row>
    <row r="26" spans="1:7" ht="26.1" customHeight="1" x14ac:dyDescent="0.25">
      <c r="A26" s="365" t="s">
        <v>148</v>
      </c>
      <c r="B26" s="366"/>
      <c r="C26" s="366"/>
      <c r="D26" s="366"/>
      <c r="E26" s="366"/>
      <c r="F26" s="367"/>
      <c r="G26" s="26"/>
    </row>
    <row r="27" spans="1:7" ht="36" customHeight="1" x14ac:dyDescent="0.25">
      <c r="A27" s="373" t="s">
        <v>118</v>
      </c>
      <c r="B27" s="374"/>
      <c r="C27" s="375"/>
      <c r="D27" s="334" t="s">
        <v>119</v>
      </c>
      <c r="E27" s="334"/>
      <c r="F27" s="335"/>
    </row>
    <row r="28" spans="1:7" ht="77.25" customHeight="1" thickBot="1" x14ac:dyDescent="0.3">
      <c r="A28" s="350" t="s">
        <v>130</v>
      </c>
      <c r="B28" s="351"/>
      <c r="C28" s="351"/>
      <c r="D28" s="351"/>
      <c r="E28" s="351"/>
      <c r="F28" s="352"/>
    </row>
    <row r="29" spans="1:7" ht="26.1" customHeight="1" x14ac:dyDescent="0.25">
      <c r="A29" s="353"/>
      <c r="B29" s="353"/>
      <c r="C29" s="353"/>
      <c r="D29" s="353"/>
      <c r="E29" s="353"/>
      <c r="F29" s="353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502920</xdr:colOff>
                    <xdr:row>3</xdr:row>
                    <xdr:rowOff>60960</xdr:rowOff>
                  </from>
                  <to>
                    <xdr:col>4</xdr:col>
                    <xdr:colOff>807720</xdr:colOff>
                    <xdr:row>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464820</xdr:colOff>
                    <xdr:row>3</xdr:row>
                    <xdr:rowOff>60960</xdr:rowOff>
                  </from>
                  <to>
                    <xdr:col>5</xdr:col>
                    <xdr:colOff>769620</xdr:colOff>
                    <xdr:row>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502920</xdr:colOff>
                    <xdr:row>4</xdr:row>
                    <xdr:rowOff>60960</xdr:rowOff>
                  </from>
                  <to>
                    <xdr:col>4</xdr:col>
                    <xdr:colOff>807720</xdr:colOff>
                    <xdr:row>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464820</xdr:colOff>
                    <xdr:row>4</xdr:row>
                    <xdr:rowOff>60960</xdr:rowOff>
                  </from>
                  <to>
                    <xdr:col>5</xdr:col>
                    <xdr:colOff>769620</xdr:colOff>
                    <xdr:row>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502920</xdr:colOff>
                    <xdr:row>5</xdr:row>
                    <xdr:rowOff>60960</xdr:rowOff>
                  </from>
                  <to>
                    <xdr:col>4</xdr:col>
                    <xdr:colOff>807720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464820</xdr:colOff>
                    <xdr:row>5</xdr:row>
                    <xdr:rowOff>60960</xdr:rowOff>
                  </from>
                  <to>
                    <xdr:col>5</xdr:col>
                    <xdr:colOff>769620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502920</xdr:colOff>
                    <xdr:row>6</xdr:row>
                    <xdr:rowOff>60960</xdr:rowOff>
                  </from>
                  <to>
                    <xdr:col>4</xdr:col>
                    <xdr:colOff>807720</xdr:colOff>
                    <xdr:row>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464820</xdr:colOff>
                    <xdr:row>6</xdr:row>
                    <xdr:rowOff>60960</xdr:rowOff>
                  </from>
                  <to>
                    <xdr:col>5</xdr:col>
                    <xdr:colOff>769620</xdr:colOff>
                    <xdr:row>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502920</xdr:colOff>
                    <xdr:row>7</xdr:row>
                    <xdr:rowOff>60960</xdr:rowOff>
                  </from>
                  <to>
                    <xdr:col>4</xdr:col>
                    <xdr:colOff>807720</xdr:colOff>
                    <xdr:row>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464820</xdr:colOff>
                    <xdr:row>7</xdr:row>
                    <xdr:rowOff>60960</xdr:rowOff>
                  </from>
                  <to>
                    <xdr:col>5</xdr:col>
                    <xdr:colOff>769620</xdr:colOff>
                    <xdr:row>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137160</xdr:colOff>
                    <xdr:row>17</xdr:row>
                    <xdr:rowOff>45720</xdr:rowOff>
                  </from>
                  <to>
                    <xdr:col>0</xdr:col>
                    <xdr:colOff>441960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121920</xdr:colOff>
                    <xdr:row>18</xdr:row>
                    <xdr:rowOff>30480</xdr:rowOff>
                  </from>
                  <to>
                    <xdr:col>0</xdr:col>
                    <xdr:colOff>426720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121920</xdr:colOff>
                    <xdr:row>19</xdr:row>
                    <xdr:rowOff>45720</xdr:rowOff>
                  </from>
                  <to>
                    <xdr:col>0</xdr:col>
                    <xdr:colOff>426720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52" zoomScaleNormal="100" zoomScaleSheetLayoutView="85" workbookViewId="0">
      <selection activeCell="B42" sqref="B42"/>
    </sheetView>
  </sheetViews>
  <sheetFormatPr defaultColWidth="8.88671875" defaultRowHeight="13.2" x14ac:dyDescent="0.25"/>
  <cols>
    <col min="1" max="1" width="10.33203125" customWidth="1"/>
    <col min="2" max="4" width="19.6640625" customWidth="1"/>
    <col min="5" max="5" width="18.33203125" customWidth="1"/>
    <col min="6" max="6" width="17.33203125" customWidth="1"/>
    <col min="7" max="7" width="8.88671875" style="6"/>
    <col min="8" max="8" width="16.109375" style="6" bestFit="1" customWidth="1"/>
    <col min="9" max="13" width="8.88671875" style="6"/>
  </cols>
  <sheetData>
    <row r="1" spans="1:13" ht="24" thickBot="1" x14ac:dyDescent="0.3">
      <c r="A1" s="340" t="s">
        <v>171</v>
      </c>
      <c r="B1" s="341"/>
      <c r="C1" s="341"/>
      <c r="D1" s="341"/>
      <c r="E1" s="341"/>
      <c r="F1" s="342"/>
    </row>
    <row r="2" spans="1:13" ht="25.5" customHeight="1" x14ac:dyDescent="0.25">
      <c r="A2" s="386" t="s">
        <v>94</v>
      </c>
      <c r="B2" s="387"/>
      <c r="C2" s="387"/>
      <c r="D2" s="387"/>
      <c r="E2" s="387"/>
      <c r="F2" s="388"/>
      <c r="G2" s="1"/>
      <c r="H2" s="1"/>
      <c r="I2" s="1"/>
    </row>
    <row r="3" spans="1:13" s="2" customFormat="1" ht="18.600000000000001" thickBot="1" x14ac:dyDescent="0.3">
      <c r="A3" s="394"/>
      <c r="B3" s="395"/>
      <c r="C3" s="106" t="s">
        <v>34</v>
      </c>
      <c r="D3" s="106" t="s">
        <v>35</v>
      </c>
      <c r="E3" s="107" t="s">
        <v>78</v>
      </c>
      <c r="F3" s="108" t="s">
        <v>79</v>
      </c>
      <c r="G3" s="7"/>
      <c r="H3" s="7"/>
      <c r="I3" s="7"/>
      <c r="J3" s="8"/>
      <c r="K3" s="8"/>
      <c r="L3" s="8"/>
      <c r="M3" s="8"/>
    </row>
    <row r="4" spans="1:13" s="2" customFormat="1" ht="18.600000000000001" thickBot="1" x14ac:dyDescent="0.3">
      <c r="A4" s="389" t="s">
        <v>95</v>
      </c>
      <c r="B4" s="390"/>
      <c r="C4" s="109"/>
      <c r="D4" s="109"/>
      <c r="E4" s="110">
        <f>+E5+E8</f>
        <v>0</v>
      </c>
      <c r="F4" s="111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5">
      <c r="A5" s="112"/>
      <c r="B5" s="177" t="s">
        <v>96</v>
      </c>
      <c r="C5" s="84">
        <f>+C6+C7</f>
        <v>0</v>
      </c>
      <c r="D5" s="84">
        <f>+D6+D7</f>
        <v>0</v>
      </c>
      <c r="E5" s="114">
        <f>+E6+E7</f>
        <v>0</v>
      </c>
      <c r="F5" s="115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5">
      <c r="A6" s="112"/>
      <c r="B6" s="116" t="s">
        <v>97</v>
      </c>
      <c r="C6" s="103">
        <v>0</v>
      </c>
      <c r="D6" s="103">
        <v>0</v>
      </c>
      <c r="E6" s="85">
        <f>+(C6+D6)/2</f>
        <v>0</v>
      </c>
      <c r="F6" s="117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5">
      <c r="A7" s="382"/>
      <c r="B7" s="116" t="s">
        <v>98</v>
      </c>
      <c r="C7" s="103">
        <v>0</v>
      </c>
      <c r="D7" s="103">
        <v>0</v>
      </c>
      <c r="E7" s="85">
        <f>+(C7+D7)/2</f>
        <v>0</v>
      </c>
      <c r="F7" s="117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5">
      <c r="A8" s="383"/>
      <c r="B8" s="177" t="s">
        <v>189</v>
      </c>
      <c r="C8" s="176">
        <f>+C9+C10+C11+C12</f>
        <v>0</v>
      </c>
      <c r="D8" s="176">
        <f>+D9+D10+D11+D12</f>
        <v>0</v>
      </c>
      <c r="E8" s="176">
        <f>SUM(E9:E12)</f>
        <v>0</v>
      </c>
      <c r="F8" s="174">
        <f>SUM(F9:F12)</f>
        <v>0</v>
      </c>
      <c r="G8" s="1"/>
      <c r="H8" s="1"/>
      <c r="I8" s="1"/>
    </row>
    <row r="9" spans="1:13" ht="18" x14ac:dyDescent="0.25">
      <c r="A9" s="384"/>
      <c r="B9" s="118">
        <v>2015</v>
      </c>
      <c r="C9" s="103">
        <v>0</v>
      </c>
      <c r="D9" s="103">
        <v>0</v>
      </c>
      <c r="E9" s="127">
        <f>+(C9+D9)/2</f>
        <v>0</v>
      </c>
      <c r="F9" s="119">
        <f>E9/1.035</f>
        <v>0</v>
      </c>
      <c r="G9" s="1"/>
      <c r="H9" s="1"/>
      <c r="I9" s="1"/>
    </row>
    <row r="10" spans="1:13" ht="18" x14ac:dyDescent="0.25">
      <c r="A10" s="120"/>
      <c r="B10" s="118">
        <f>+B9+1</f>
        <v>2016</v>
      </c>
      <c r="C10" s="195">
        <v>0</v>
      </c>
      <c r="D10" s="195">
        <v>0</v>
      </c>
      <c r="E10" s="127">
        <f>+(C10+D10)/2</f>
        <v>0</v>
      </c>
      <c r="F10" s="121">
        <f>E10/1.035^2</f>
        <v>0</v>
      </c>
      <c r="G10" s="1"/>
      <c r="H10" s="1"/>
      <c r="I10" s="1"/>
    </row>
    <row r="11" spans="1:13" ht="18" x14ac:dyDescent="0.25">
      <c r="A11" s="120"/>
      <c r="B11" s="118">
        <f>+B10+1</f>
        <v>2017</v>
      </c>
      <c r="C11" s="195">
        <v>0</v>
      </c>
      <c r="D11" s="195">
        <v>0</v>
      </c>
      <c r="E11" s="127">
        <f>+(C11+D11)/2</f>
        <v>0</v>
      </c>
      <c r="F11" s="121">
        <f>E11/1.035^3</f>
        <v>0</v>
      </c>
      <c r="G11" s="1"/>
      <c r="H11" s="1"/>
      <c r="I11" s="1"/>
    </row>
    <row r="12" spans="1:13" ht="18.600000000000001" thickBot="1" x14ac:dyDescent="0.3">
      <c r="A12" s="120"/>
      <c r="B12" s="118">
        <f>+B11+1</f>
        <v>2018</v>
      </c>
      <c r="C12" s="195">
        <v>0</v>
      </c>
      <c r="D12" s="195">
        <v>0</v>
      </c>
      <c r="E12" s="127">
        <f>+(C12+D12)/2</f>
        <v>0</v>
      </c>
      <c r="F12" s="121">
        <f>E12/1.035^4</f>
        <v>0</v>
      </c>
      <c r="G12" s="1"/>
      <c r="H12" s="1"/>
      <c r="I12" s="1"/>
    </row>
    <row r="13" spans="1:13" ht="21" customHeight="1" thickBot="1" x14ac:dyDescent="0.3">
      <c r="A13" s="396" t="s">
        <v>99</v>
      </c>
      <c r="B13" s="397"/>
      <c r="C13" s="397"/>
      <c r="D13" s="397"/>
      <c r="E13" s="397"/>
      <c r="F13" s="398"/>
    </row>
    <row r="14" spans="1:13" ht="15.6" x14ac:dyDescent="0.3">
      <c r="A14" s="122"/>
      <c r="B14" s="123" t="s">
        <v>100</v>
      </c>
      <c r="C14" s="123" t="s">
        <v>37</v>
      </c>
      <c r="D14" s="123" t="s">
        <v>36</v>
      </c>
      <c r="E14" s="124" t="s">
        <v>101</v>
      </c>
      <c r="F14" s="125" t="s">
        <v>102</v>
      </c>
    </row>
    <row r="15" spans="1:13" s="10" customFormat="1" ht="15.6" x14ac:dyDescent="0.25">
      <c r="A15" s="185" t="s">
        <v>25</v>
      </c>
      <c r="B15" s="183"/>
      <c r="C15" s="186"/>
      <c r="D15" s="187"/>
      <c r="E15" s="85">
        <f>+C15*D15</f>
        <v>0</v>
      </c>
      <c r="F15" s="188"/>
      <c r="G15" s="9"/>
      <c r="H15" s="9"/>
      <c r="I15" s="9"/>
      <c r="J15" s="9"/>
      <c r="K15" s="9"/>
      <c r="L15" s="9"/>
      <c r="M15" s="9"/>
    </row>
    <row r="16" spans="1:13" s="10" customFormat="1" ht="15.6" x14ac:dyDescent="0.25">
      <c r="A16" s="185" t="s">
        <v>26</v>
      </c>
      <c r="B16" s="183"/>
      <c r="C16" s="186"/>
      <c r="D16" s="187"/>
      <c r="E16" s="85">
        <f>+C16*D16</f>
        <v>0</v>
      </c>
      <c r="F16" s="188"/>
      <c r="G16" s="9"/>
      <c r="H16" s="9"/>
      <c r="I16" s="9"/>
      <c r="J16" s="9"/>
      <c r="K16" s="9"/>
      <c r="L16" s="9"/>
      <c r="M16" s="9"/>
    </row>
    <row r="17" spans="1:13" s="10" customFormat="1" ht="15.6" x14ac:dyDescent="0.25">
      <c r="A17" s="185" t="s">
        <v>38</v>
      </c>
      <c r="B17" s="183"/>
      <c r="C17" s="186"/>
      <c r="D17" s="187"/>
      <c r="E17" s="85">
        <f>+C17*D17</f>
        <v>0</v>
      </c>
      <c r="F17" s="188"/>
      <c r="G17" s="9"/>
      <c r="H17" s="9"/>
      <c r="I17" s="9"/>
      <c r="J17" s="9"/>
      <c r="K17" s="9"/>
      <c r="L17" s="9"/>
      <c r="M17" s="9"/>
    </row>
    <row r="18" spans="1:13" s="10" customFormat="1" ht="15.6" x14ac:dyDescent="0.25">
      <c r="A18" s="189" t="s">
        <v>72</v>
      </c>
      <c r="B18" s="183"/>
      <c r="C18" s="186"/>
      <c r="D18" s="187"/>
      <c r="E18" s="127">
        <f>+C18*D18</f>
        <v>0</v>
      </c>
      <c r="F18" s="188"/>
      <c r="G18" s="9"/>
      <c r="H18" s="9"/>
      <c r="I18" s="9"/>
      <c r="J18" s="9"/>
      <c r="K18" s="9"/>
      <c r="L18" s="9"/>
      <c r="M18" s="9"/>
    </row>
    <row r="19" spans="1:13" s="10" customFormat="1" ht="15.6" x14ac:dyDescent="0.25">
      <c r="A19" s="189" t="s">
        <v>27</v>
      </c>
      <c r="B19" s="183"/>
      <c r="C19" s="186"/>
      <c r="D19" s="187"/>
      <c r="E19" s="127">
        <f>+C19*D19</f>
        <v>0</v>
      </c>
      <c r="F19" s="188"/>
      <c r="G19" s="9"/>
      <c r="H19" s="9"/>
      <c r="I19" s="9"/>
      <c r="J19" s="9"/>
      <c r="K19" s="9"/>
      <c r="L19" s="9"/>
      <c r="M19" s="9"/>
    </row>
    <row r="20" spans="1:13" ht="32.25" customHeight="1" thickBot="1" x14ac:dyDescent="0.3">
      <c r="A20" s="399" t="s">
        <v>103</v>
      </c>
      <c r="B20" s="400"/>
      <c r="C20" s="391"/>
      <c r="D20" s="392"/>
      <c r="E20" s="392"/>
      <c r="F20" s="393"/>
    </row>
    <row r="21" spans="1:13" ht="25.5" customHeight="1" thickBot="1" x14ac:dyDescent="0.3">
      <c r="A21" s="376" t="s">
        <v>104</v>
      </c>
      <c r="B21" s="377"/>
      <c r="C21" s="377"/>
      <c r="D21" s="377"/>
      <c r="E21" s="377"/>
      <c r="F21" s="378"/>
    </row>
    <row r="22" spans="1:13" s="2" customFormat="1" ht="18" customHeight="1" thickBot="1" x14ac:dyDescent="0.3">
      <c r="A22" s="379" t="s">
        <v>95</v>
      </c>
      <c r="B22" s="380"/>
      <c r="C22" s="128"/>
      <c r="D22" s="128"/>
      <c r="E22" s="110">
        <f>+E23+E28</f>
        <v>0</v>
      </c>
      <c r="F22" s="111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5">
      <c r="A23" s="129"/>
      <c r="B23" s="130" t="str">
        <f>B5</f>
        <v>Az aktuális évben</v>
      </c>
      <c r="C23" s="131"/>
      <c r="D23" s="132"/>
      <c r="E23" s="133">
        <f>SUM(E24:E27)</f>
        <v>0</v>
      </c>
      <c r="F23" s="115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5">
      <c r="A24" s="134"/>
      <c r="B24" s="135" t="s">
        <v>105</v>
      </c>
      <c r="C24" s="381"/>
      <c r="D24" s="381"/>
      <c r="E24" s="103">
        <v>0</v>
      </c>
      <c r="F24" s="136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5">
      <c r="A25" s="134"/>
      <c r="B25" s="135" t="s">
        <v>106</v>
      </c>
      <c r="C25" s="385"/>
      <c r="D25" s="381"/>
      <c r="E25" s="103">
        <v>0</v>
      </c>
      <c r="F25" s="136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5">
      <c r="A26" s="134"/>
      <c r="B26" s="135" t="s">
        <v>107</v>
      </c>
      <c r="C26" s="385"/>
      <c r="D26" s="381"/>
      <c r="E26" s="103">
        <v>0</v>
      </c>
      <c r="F26" s="136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5">
      <c r="A27" s="134"/>
      <c r="B27" s="135" t="s">
        <v>108</v>
      </c>
      <c r="C27" s="385"/>
      <c r="D27" s="381"/>
      <c r="E27" s="103">
        <v>0</v>
      </c>
      <c r="F27" s="136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5">
      <c r="A28" s="120"/>
      <c r="B28" s="406" t="s">
        <v>189</v>
      </c>
      <c r="C28" s="407"/>
      <c r="D28" s="109"/>
      <c r="E28" s="176">
        <f>SUM(E29:E32)</f>
        <v>0</v>
      </c>
      <c r="F28" s="175">
        <f>SUM(F29:F32)</f>
        <v>0</v>
      </c>
      <c r="G28" s="1"/>
      <c r="H28" s="1"/>
      <c r="I28" s="1"/>
    </row>
    <row r="29" spans="1:13" ht="18" x14ac:dyDescent="0.25">
      <c r="A29" s="120"/>
      <c r="B29" s="118">
        <v>2015</v>
      </c>
      <c r="C29" s="385"/>
      <c r="D29" s="381"/>
      <c r="E29" s="103">
        <v>0</v>
      </c>
      <c r="F29" s="137">
        <f>E29/1.035</f>
        <v>0</v>
      </c>
      <c r="G29" s="1"/>
      <c r="H29" s="1"/>
      <c r="I29" s="1"/>
    </row>
    <row r="30" spans="1:13" ht="18" x14ac:dyDescent="0.25">
      <c r="A30" s="120"/>
      <c r="B30" s="118">
        <f>+B29+1</f>
        <v>2016</v>
      </c>
      <c r="C30" s="192"/>
      <c r="D30" s="193"/>
      <c r="E30" s="191">
        <v>0</v>
      </c>
      <c r="F30" s="138">
        <f>E30/1.035^2</f>
        <v>0</v>
      </c>
      <c r="G30" s="1"/>
      <c r="H30" s="1"/>
      <c r="I30" s="1"/>
    </row>
    <row r="31" spans="1:13" ht="18" x14ac:dyDescent="0.25">
      <c r="A31" s="120"/>
      <c r="B31" s="118">
        <f t="shared" ref="B31:B32" si="0">+B30+1</f>
        <v>2017</v>
      </c>
      <c r="C31" s="192"/>
      <c r="D31" s="193"/>
      <c r="E31" s="191">
        <v>0</v>
      </c>
      <c r="F31" s="138">
        <f>E31/1.035^3</f>
        <v>0</v>
      </c>
      <c r="G31" s="1"/>
      <c r="H31" s="1"/>
      <c r="I31" s="1"/>
    </row>
    <row r="32" spans="1:13" ht="18" x14ac:dyDescent="0.25">
      <c r="A32" s="120"/>
      <c r="B32" s="118">
        <f t="shared" si="0"/>
        <v>2018</v>
      </c>
      <c r="C32" s="385"/>
      <c r="D32" s="381"/>
      <c r="E32" s="103">
        <v>0</v>
      </c>
      <c r="F32" s="138">
        <f>E32/1.035^4</f>
        <v>0</v>
      </c>
      <c r="G32" s="1"/>
      <c r="H32" s="1"/>
      <c r="I32" s="1"/>
    </row>
    <row r="33" spans="1:14" s="2" customFormat="1" ht="39.75" customHeight="1" thickBot="1" x14ac:dyDescent="0.3">
      <c r="A33" s="413" t="s">
        <v>103</v>
      </c>
      <c r="B33" s="414"/>
      <c r="C33" s="391"/>
      <c r="D33" s="392"/>
      <c r="E33" s="392"/>
      <c r="F33" s="393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3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3">
      <c r="A35" s="415" t="s">
        <v>109</v>
      </c>
      <c r="B35" s="416"/>
      <c r="C35" s="416"/>
      <c r="D35" s="416"/>
      <c r="E35" s="416"/>
      <c r="F35" s="417"/>
      <c r="G35" s="4"/>
      <c r="H35" s="4"/>
      <c r="I35" s="4"/>
      <c r="J35" s="11"/>
      <c r="K35" s="8"/>
      <c r="L35" s="8"/>
      <c r="M35" s="8"/>
    </row>
    <row r="36" spans="1:14" s="2" customFormat="1" ht="18.600000000000001" thickBot="1" x14ac:dyDescent="0.3">
      <c r="A36" s="420"/>
      <c r="B36" s="421"/>
      <c r="C36" s="139" t="s">
        <v>34</v>
      </c>
      <c r="D36" s="139" t="s">
        <v>35</v>
      </c>
      <c r="E36" s="140" t="s">
        <v>78</v>
      </c>
      <c r="F36" s="141" t="s">
        <v>79</v>
      </c>
      <c r="G36" s="7"/>
      <c r="H36" s="7"/>
      <c r="I36" s="7"/>
      <c r="J36" s="8"/>
      <c r="K36" s="8"/>
      <c r="L36" s="8"/>
      <c r="M36" s="8"/>
    </row>
    <row r="37" spans="1:14" s="2" customFormat="1" ht="18.600000000000001" thickBot="1" x14ac:dyDescent="0.3">
      <c r="A37" s="418" t="s">
        <v>95</v>
      </c>
      <c r="B37" s="419"/>
      <c r="C37" s="109"/>
      <c r="D37" s="109"/>
      <c r="E37" s="110">
        <f>+E38+E41</f>
        <v>0</v>
      </c>
      <c r="F37" s="111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5">
      <c r="A38" s="434"/>
      <c r="B38" s="113" t="str">
        <f>B5</f>
        <v>Az aktuális évben</v>
      </c>
      <c r="C38" s="84">
        <f>+C39+C40</f>
        <v>0</v>
      </c>
      <c r="D38" s="84">
        <f>+D39+D40</f>
        <v>0</v>
      </c>
      <c r="E38" s="114">
        <f>+E39+E40</f>
        <v>0</v>
      </c>
      <c r="F38" s="115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5">
      <c r="A39" s="435"/>
      <c r="B39" s="116" t="s">
        <v>97</v>
      </c>
      <c r="C39" s="103">
        <v>0</v>
      </c>
      <c r="D39" s="103">
        <v>0</v>
      </c>
      <c r="E39" s="85">
        <f>+(C39+D39)/2</f>
        <v>0</v>
      </c>
      <c r="F39" s="117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5">
      <c r="A40" s="435"/>
      <c r="B40" s="116" t="s">
        <v>98</v>
      </c>
      <c r="C40" s="103">
        <v>0</v>
      </c>
      <c r="D40" s="103">
        <v>0</v>
      </c>
      <c r="E40" s="85">
        <f>+(C40+D40)/2</f>
        <v>0</v>
      </c>
      <c r="F40" s="117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5">
      <c r="A41" s="435"/>
      <c r="B41" s="177" t="s">
        <v>189</v>
      </c>
      <c r="C41" s="176">
        <f>+C42+C43+C44+C45</f>
        <v>0</v>
      </c>
      <c r="D41" s="176">
        <f>+D42+D43+D44+D45</f>
        <v>0</v>
      </c>
      <c r="E41" s="176">
        <f>SUM(E42:E45)</f>
        <v>0</v>
      </c>
      <c r="F41" s="174">
        <f>SUM(F42:F45)</f>
        <v>0</v>
      </c>
      <c r="G41" s="1"/>
      <c r="H41" s="1"/>
      <c r="I41" s="1"/>
    </row>
    <row r="42" spans="1:14" ht="18" x14ac:dyDescent="0.25">
      <c r="A42" s="435"/>
      <c r="B42" s="118">
        <v>2015</v>
      </c>
      <c r="C42" s="103">
        <v>0</v>
      </c>
      <c r="D42" s="195">
        <v>0</v>
      </c>
      <c r="E42" s="127">
        <f>+(C42+D42)/2</f>
        <v>0</v>
      </c>
      <c r="F42" s="119">
        <f>E42/1.035</f>
        <v>0</v>
      </c>
      <c r="G42" s="1"/>
      <c r="H42" s="1"/>
      <c r="I42" s="1"/>
    </row>
    <row r="43" spans="1:14" ht="18" x14ac:dyDescent="0.25">
      <c r="A43" s="436"/>
      <c r="B43" s="173">
        <f>+B42+1</f>
        <v>2016</v>
      </c>
      <c r="C43" s="195">
        <v>0</v>
      </c>
      <c r="D43" s="195">
        <v>0</v>
      </c>
      <c r="E43" s="127">
        <f>+(C43+D43)/2</f>
        <v>0</v>
      </c>
      <c r="F43" s="119">
        <f>E43/1.035^2</f>
        <v>0</v>
      </c>
      <c r="G43" s="1"/>
      <c r="H43" s="1"/>
      <c r="I43" s="1"/>
    </row>
    <row r="44" spans="1:14" ht="18" x14ac:dyDescent="0.25">
      <c r="A44" s="194"/>
      <c r="B44" s="173">
        <f t="shared" ref="B44:B45" si="1">+B43+1</f>
        <v>2017</v>
      </c>
      <c r="C44" s="195">
        <v>0</v>
      </c>
      <c r="D44" s="195">
        <v>0</v>
      </c>
      <c r="E44" s="127">
        <f>+(C44+D44)/2</f>
        <v>0</v>
      </c>
      <c r="F44" s="119">
        <f>E44/1.035^3</f>
        <v>0</v>
      </c>
      <c r="G44" s="1"/>
      <c r="H44" s="1"/>
      <c r="I44" s="1"/>
    </row>
    <row r="45" spans="1:14" ht="18" x14ac:dyDescent="0.25">
      <c r="A45" s="194"/>
      <c r="B45" s="173">
        <f t="shared" si="1"/>
        <v>2018</v>
      </c>
      <c r="C45" s="195">
        <v>0</v>
      </c>
      <c r="D45" s="195">
        <v>0</v>
      </c>
      <c r="E45" s="127">
        <f>+(C45+D45)/2</f>
        <v>0</v>
      </c>
      <c r="F45" s="119">
        <f>E45/1.035^4</f>
        <v>0</v>
      </c>
      <c r="G45" s="1"/>
      <c r="H45" s="1"/>
      <c r="I45" s="1"/>
    </row>
    <row r="46" spans="1:14" ht="21" customHeight="1" thickBot="1" x14ac:dyDescent="0.3">
      <c r="A46" s="422" t="s">
        <v>110</v>
      </c>
      <c r="B46" s="423"/>
      <c r="C46" s="423"/>
      <c r="D46" s="423"/>
      <c r="E46" s="423"/>
      <c r="F46" s="424"/>
    </row>
    <row r="47" spans="1:14" s="6" customFormat="1" ht="15.6" x14ac:dyDescent="0.3">
      <c r="A47" s="142"/>
      <c r="B47" s="143" t="s">
        <v>100</v>
      </c>
      <c r="C47" s="143" t="s">
        <v>37</v>
      </c>
      <c r="D47" s="143" t="s">
        <v>36</v>
      </c>
      <c r="E47" s="144" t="s">
        <v>101</v>
      </c>
      <c r="F47" s="145" t="s">
        <v>102</v>
      </c>
      <c r="N47"/>
    </row>
    <row r="48" spans="1:14" s="6" customFormat="1" ht="15.6" x14ac:dyDescent="0.25">
      <c r="A48" s="146" t="s">
        <v>25</v>
      </c>
      <c r="B48" s="147"/>
      <c r="C48" s="126"/>
      <c r="D48" s="103"/>
      <c r="E48" s="85">
        <f>+C48*D48</f>
        <v>0</v>
      </c>
      <c r="F48" s="148"/>
      <c r="N48"/>
    </row>
    <row r="49" spans="1:14" s="6" customFormat="1" ht="15.6" x14ac:dyDescent="0.25">
      <c r="A49" s="146" t="s">
        <v>26</v>
      </c>
      <c r="B49" s="147"/>
      <c r="C49" s="126"/>
      <c r="D49" s="103"/>
      <c r="E49" s="85">
        <f>+C49*D49</f>
        <v>0</v>
      </c>
      <c r="F49" s="148"/>
      <c r="N49"/>
    </row>
    <row r="50" spans="1:14" s="6" customFormat="1" ht="15.6" x14ac:dyDescent="0.25">
      <c r="A50" s="146" t="s">
        <v>38</v>
      </c>
      <c r="B50" s="147"/>
      <c r="C50" s="126"/>
      <c r="D50" s="103"/>
      <c r="E50" s="85">
        <f>+C50*D50</f>
        <v>0</v>
      </c>
      <c r="F50" s="148"/>
      <c r="N50"/>
    </row>
    <row r="51" spans="1:14" s="6" customFormat="1" ht="15.6" x14ac:dyDescent="0.25">
      <c r="A51" s="146" t="s">
        <v>72</v>
      </c>
      <c r="B51" s="147"/>
      <c r="C51" s="126"/>
      <c r="D51" s="103"/>
      <c r="E51" s="85">
        <f>+C51*D51</f>
        <v>0</v>
      </c>
      <c r="F51" s="148"/>
      <c r="N51"/>
    </row>
    <row r="52" spans="1:14" s="6" customFormat="1" ht="16.2" thickBot="1" x14ac:dyDescent="0.3">
      <c r="A52" s="149" t="s">
        <v>27</v>
      </c>
      <c r="B52" s="150"/>
      <c r="C52" s="151"/>
      <c r="D52" s="152"/>
      <c r="E52" s="153">
        <f>+C52*D52</f>
        <v>0</v>
      </c>
      <c r="F52" s="154"/>
      <c r="N52"/>
    </row>
    <row r="53" spans="1:14" s="6" customFormat="1" ht="24" customHeight="1" thickBot="1" x14ac:dyDescent="0.3">
      <c r="A53" s="425" t="s">
        <v>111</v>
      </c>
      <c r="B53" s="426"/>
      <c r="C53" s="426"/>
      <c r="D53" s="426"/>
      <c r="E53" s="426"/>
      <c r="F53" s="427"/>
      <c r="N53"/>
    </row>
    <row r="54" spans="1:14" s="6" customFormat="1" ht="18.75" customHeight="1" x14ac:dyDescent="0.25">
      <c r="A54" s="428" t="s">
        <v>115</v>
      </c>
      <c r="B54" s="429"/>
      <c r="C54" s="429"/>
      <c r="D54" s="430"/>
      <c r="E54" s="431" t="s">
        <v>29</v>
      </c>
      <c r="F54" s="432"/>
      <c r="N54"/>
    </row>
    <row r="55" spans="1:14" s="6" customFormat="1" ht="18" customHeight="1" thickBot="1" x14ac:dyDescent="0.3">
      <c r="A55" s="155"/>
      <c r="B55" s="433" t="s">
        <v>112</v>
      </c>
      <c r="C55" s="433"/>
      <c r="D55" s="433"/>
      <c r="E55" s="152">
        <v>0</v>
      </c>
      <c r="F55" s="156">
        <f>+E55</f>
        <v>0</v>
      </c>
      <c r="N55"/>
    </row>
    <row r="56" spans="1:14" s="6" customFormat="1" ht="9.75" customHeight="1" thickBot="1" x14ac:dyDescent="0.3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5">
      <c r="A57" s="410" t="s">
        <v>124</v>
      </c>
      <c r="B57" s="411"/>
      <c r="C57" s="411"/>
      <c r="D57" s="411"/>
      <c r="E57" s="411"/>
      <c r="F57" s="412"/>
      <c r="N57"/>
    </row>
    <row r="58" spans="1:14" s="6" customFormat="1" ht="60.75" customHeight="1" x14ac:dyDescent="0.25">
      <c r="A58" s="401"/>
      <c r="B58" s="402"/>
      <c r="C58" s="402"/>
      <c r="D58" s="402"/>
      <c r="E58" s="402"/>
      <c r="F58" s="403"/>
      <c r="N58"/>
    </row>
    <row r="59" spans="1:14" s="6" customFormat="1" ht="18.75" customHeight="1" thickBot="1" x14ac:dyDescent="0.3">
      <c r="A59" s="404" t="s">
        <v>39</v>
      </c>
      <c r="B59" s="405"/>
      <c r="C59" s="405"/>
      <c r="D59" s="405"/>
      <c r="E59" s="438">
        <v>0</v>
      </c>
      <c r="F59" s="439"/>
      <c r="N59"/>
    </row>
    <row r="60" spans="1:14" s="6" customFormat="1" ht="14.25" customHeight="1" thickBot="1" x14ac:dyDescent="0.3">
      <c r="A60" s="446"/>
      <c r="B60" s="446"/>
      <c r="C60" s="446"/>
      <c r="D60" s="446"/>
      <c r="E60" s="446"/>
      <c r="F60" s="446"/>
      <c r="N60"/>
    </row>
    <row r="61" spans="1:14" s="6" customFormat="1" ht="24" customHeight="1" x14ac:dyDescent="0.25">
      <c r="A61" s="440" t="s">
        <v>40</v>
      </c>
      <c r="B61" s="441"/>
      <c r="C61" s="441"/>
      <c r="D61" s="441"/>
      <c r="E61" s="441"/>
      <c r="F61" s="442"/>
      <c r="N61"/>
    </row>
    <row r="62" spans="1:14" s="6" customFormat="1" ht="27" customHeight="1" x14ac:dyDescent="0.25">
      <c r="A62" s="443" t="s">
        <v>131</v>
      </c>
      <c r="B62" s="444"/>
      <c r="C62" s="444"/>
      <c r="D62" s="445"/>
      <c r="E62" s="431" t="s">
        <v>29</v>
      </c>
      <c r="F62" s="432"/>
      <c r="M62"/>
    </row>
    <row r="63" spans="1:14" s="6" customFormat="1" ht="58.5" customHeight="1" x14ac:dyDescent="0.25">
      <c r="A63" s="401" t="s">
        <v>113</v>
      </c>
      <c r="B63" s="402"/>
      <c r="C63" s="402"/>
      <c r="D63" s="402"/>
      <c r="E63" s="402"/>
      <c r="F63" s="403"/>
      <c r="N63"/>
    </row>
    <row r="64" spans="1:14" s="6" customFormat="1" ht="15.6" x14ac:dyDescent="0.25">
      <c r="A64" s="447" t="s">
        <v>41</v>
      </c>
      <c r="B64" s="437"/>
      <c r="C64" s="437" t="s">
        <v>42</v>
      </c>
      <c r="D64" s="336" t="s">
        <v>43</v>
      </c>
      <c r="E64" s="336"/>
      <c r="F64" s="337"/>
      <c r="N64"/>
    </row>
    <row r="65" spans="1:14" s="6" customFormat="1" ht="15.6" x14ac:dyDescent="0.25">
      <c r="A65" s="447"/>
      <c r="B65" s="437"/>
      <c r="C65" s="437"/>
      <c r="D65" s="336" t="s">
        <v>44</v>
      </c>
      <c r="E65" s="336"/>
      <c r="F65" s="337"/>
      <c r="N65"/>
    </row>
    <row r="66" spans="1:14" s="5" customFormat="1" ht="15.6" x14ac:dyDescent="0.25">
      <c r="A66" s="447"/>
      <c r="B66" s="437"/>
      <c r="C66" s="437"/>
      <c r="D66" s="116" t="s">
        <v>114</v>
      </c>
      <c r="E66" s="408">
        <v>0</v>
      </c>
      <c r="F66" s="409"/>
      <c r="G66" s="6"/>
      <c r="H66" s="6"/>
      <c r="I66" s="6"/>
      <c r="J66" s="6"/>
      <c r="K66" s="6"/>
      <c r="L66" s="6"/>
      <c r="M66" s="6"/>
      <c r="N66"/>
    </row>
    <row r="67" spans="1:14" s="5" customFormat="1" ht="15.6" x14ac:dyDescent="0.25">
      <c r="A67" s="447"/>
      <c r="B67" s="437"/>
      <c r="C67" s="437" t="s">
        <v>76</v>
      </c>
      <c r="D67" s="336" t="s">
        <v>43</v>
      </c>
      <c r="E67" s="336"/>
      <c r="F67" s="337"/>
      <c r="G67" s="6"/>
      <c r="H67" s="6"/>
      <c r="I67" s="6"/>
      <c r="J67" s="6"/>
      <c r="K67" s="6"/>
      <c r="L67" s="6"/>
      <c r="M67" s="6"/>
      <c r="N67"/>
    </row>
    <row r="68" spans="1:14" s="5" customFormat="1" ht="15.6" x14ac:dyDescent="0.25">
      <c r="A68" s="447"/>
      <c r="B68" s="437"/>
      <c r="C68" s="437"/>
      <c r="D68" s="336" t="s">
        <v>44</v>
      </c>
      <c r="E68" s="336"/>
      <c r="F68" s="337"/>
      <c r="G68" s="6"/>
      <c r="H68" s="6"/>
      <c r="I68" s="6"/>
      <c r="J68" s="6"/>
      <c r="K68" s="6"/>
      <c r="L68" s="6"/>
      <c r="M68" s="6"/>
      <c r="N68"/>
    </row>
    <row r="69" spans="1:14" s="5" customFormat="1" ht="15.6" x14ac:dyDescent="0.25">
      <c r="A69" s="447"/>
      <c r="B69" s="437"/>
      <c r="C69" s="437"/>
      <c r="D69" s="116" t="s">
        <v>114</v>
      </c>
      <c r="E69" s="408">
        <v>0</v>
      </c>
      <c r="F69" s="409"/>
      <c r="G69" s="6"/>
      <c r="H69" s="6"/>
      <c r="I69" s="6"/>
      <c r="J69" s="6"/>
      <c r="K69" s="6"/>
      <c r="L69" s="6"/>
      <c r="M69" s="6"/>
      <c r="N69"/>
    </row>
    <row r="70" spans="1:14" s="5" customFormat="1" ht="15.6" x14ac:dyDescent="0.25">
      <c r="A70" s="447"/>
      <c r="B70" s="437"/>
      <c r="C70" s="437" t="s">
        <v>77</v>
      </c>
      <c r="D70" s="336" t="s">
        <v>43</v>
      </c>
      <c r="E70" s="336"/>
      <c r="F70" s="337"/>
      <c r="G70" s="6"/>
      <c r="H70" s="6"/>
      <c r="I70" s="6"/>
      <c r="J70" s="6"/>
      <c r="K70" s="6"/>
      <c r="L70" s="6"/>
      <c r="M70" s="6"/>
      <c r="N70"/>
    </row>
    <row r="71" spans="1:14" s="5" customFormat="1" ht="15.6" x14ac:dyDescent="0.25">
      <c r="A71" s="447"/>
      <c r="B71" s="437"/>
      <c r="C71" s="437"/>
      <c r="D71" s="336" t="s">
        <v>44</v>
      </c>
      <c r="E71" s="336"/>
      <c r="F71" s="337"/>
      <c r="G71" s="6"/>
      <c r="H71" s="6"/>
      <c r="I71" s="6"/>
      <c r="J71" s="6"/>
      <c r="K71" s="6"/>
      <c r="L71" s="6"/>
      <c r="M71" s="6"/>
      <c r="N71"/>
    </row>
    <row r="72" spans="1:14" s="5" customFormat="1" ht="16.2" thickBot="1" x14ac:dyDescent="0.3">
      <c r="A72" s="404"/>
      <c r="B72" s="405"/>
      <c r="C72" s="405"/>
      <c r="D72" s="157" t="s">
        <v>114</v>
      </c>
      <c r="E72" s="438">
        <v>0</v>
      </c>
      <c r="F72" s="439"/>
      <c r="G72" s="6"/>
      <c r="H72" s="6"/>
      <c r="I72" s="6"/>
      <c r="J72" s="6"/>
      <c r="K72" s="6"/>
      <c r="L72" s="6"/>
      <c r="M72" s="6"/>
      <c r="N72"/>
    </row>
    <row r="73" spans="1:14" s="5" customFormat="1" ht="13.8" x14ac:dyDescent="0.25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ht="13.8" x14ac:dyDescent="0.25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ht="13.8" x14ac:dyDescent="0.25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ht="13.8" x14ac:dyDescent="0.25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ht="13.8" x14ac:dyDescent="0.25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ht="13.8" x14ac:dyDescent="0.25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A58:F58"/>
    <mergeCell ref="A59:D59"/>
    <mergeCell ref="B28:C28"/>
    <mergeCell ref="C25:D25"/>
    <mergeCell ref="C27:D27"/>
    <mergeCell ref="C33:F33"/>
    <mergeCell ref="A1:F1"/>
    <mergeCell ref="A2:F2"/>
    <mergeCell ref="A4:B4"/>
    <mergeCell ref="C20:F20"/>
    <mergeCell ref="A3:B3"/>
    <mergeCell ref="A13:F13"/>
    <mergeCell ref="A20:B20"/>
    <mergeCell ref="A21:F21"/>
    <mergeCell ref="A22:B22"/>
    <mergeCell ref="C24:D24"/>
    <mergeCell ref="A7:A9"/>
    <mergeCell ref="C26:D26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B18" sqref="B18:D18"/>
    </sheetView>
  </sheetViews>
  <sheetFormatPr defaultColWidth="8.88671875" defaultRowHeight="13.2" x14ac:dyDescent="0.25"/>
  <cols>
    <col min="1" max="2" width="23.44140625" customWidth="1"/>
    <col min="3" max="3" width="26.44140625" customWidth="1"/>
    <col min="4" max="4" width="36.44140625" customWidth="1"/>
  </cols>
  <sheetData>
    <row r="1" spans="1:6" ht="29.25" customHeight="1" thickBot="1" x14ac:dyDescent="0.3">
      <c r="A1" s="484" t="s">
        <v>150</v>
      </c>
      <c r="B1" s="485"/>
      <c r="C1" s="485"/>
      <c r="D1" s="486"/>
      <c r="E1" s="3"/>
      <c r="F1" s="3"/>
    </row>
    <row r="2" spans="1:6" ht="21" customHeight="1" thickBot="1" x14ac:dyDescent="0.3">
      <c r="A2" s="465" t="s">
        <v>45</v>
      </c>
      <c r="B2" s="466"/>
      <c r="C2" s="466"/>
      <c r="D2" s="467"/>
      <c r="E2" s="3"/>
      <c r="F2" s="3"/>
    </row>
    <row r="3" spans="1:6" ht="21" customHeight="1" x14ac:dyDescent="0.3">
      <c r="A3" s="45"/>
      <c r="B3" s="158" t="s">
        <v>17</v>
      </c>
      <c r="C3" s="159">
        <v>0</v>
      </c>
      <c r="D3" s="160" t="s">
        <v>18</v>
      </c>
    </row>
    <row r="4" spans="1:6" ht="45.75" customHeight="1" x14ac:dyDescent="0.3">
      <c r="A4" s="46"/>
      <c r="B4" s="161" t="s">
        <v>46</v>
      </c>
      <c r="C4" s="454"/>
      <c r="D4" s="455"/>
    </row>
    <row r="5" spans="1:6" ht="48.75" customHeight="1" x14ac:dyDescent="0.25">
      <c r="A5" s="468"/>
      <c r="B5" s="472" t="s">
        <v>47</v>
      </c>
      <c r="C5" s="473"/>
      <c r="D5" s="474"/>
    </row>
    <row r="6" spans="1:6" ht="48.75" customHeight="1" x14ac:dyDescent="0.25">
      <c r="A6" s="468"/>
      <c r="B6" s="457" t="s">
        <v>48</v>
      </c>
      <c r="C6" s="457"/>
      <c r="D6" s="458"/>
    </row>
    <row r="7" spans="1:6" ht="21" customHeight="1" x14ac:dyDescent="0.3">
      <c r="A7" s="46"/>
      <c r="B7" s="162" t="s">
        <v>19</v>
      </c>
      <c r="C7" s="178">
        <v>0</v>
      </c>
      <c r="D7" s="163" t="s">
        <v>18</v>
      </c>
    </row>
    <row r="8" spans="1:6" ht="45.75" customHeight="1" x14ac:dyDescent="0.3">
      <c r="A8" s="46"/>
      <c r="B8" s="161" t="s">
        <v>46</v>
      </c>
      <c r="C8" s="454"/>
      <c r="D8" s="455"/>
    </row>
    <row r="9" spans="1:6" ht="48.75" customHeight="1" x14ac:dyDescent="0.3">
      <c r="A9" s="46"/>
      <c r="B9" s="462" t="s">
        <v>49</v>
      </c>
      <c r="C9" s="463"/>
      <c r="D9" s="464"/>
    </row>
    <row r="10" spans="1:6" ht="20.25" customHeight="1" thickBot="1" x14ac:dyDescent="0.35">
      <c r="A10" s="47"/>
      <c r="B10" s="451" t="s">
        <v>169</v>
      </c>
      <c r="C10" s="452"/>
      <c r="D10" s="453"/>
    </row>
    <row r="11" spans="1:6" ht="23.25" customHeight="1" thickBot="1" x14ac:dyDescent="0.3">
      <c r="A11" s="465" t="s">
        <v>20</v>
      </c>
      <c r="B11" s="466"/>
      <c r="C11" s="466"/>
      <c r="D11" s="467"/>
    </row>
    <row r="12" spans="1:6" ht="21" customHeight="1" x14ac:dyDescent="0.3">
      <c r="A12" s="45"/>
      <c r="B12" s="448" t="s">
        <v>17</v>
      </c>
      <c r="C12" s="449"/>
      <c r="D12" s="450"/>
    </row>
    <row r="13" spans="1:6" ht="39" customHeight="1" x14ac:dyDescent="0.3">
      <c r="A13" s="46"/>
      <c r="B13" s="161" t="s">
        <v>50</v>
      </c>
      <c r="C13" s="454"/>
      <c r="D13" s="455"/>
    </row>
    <row r="14" spans="1:6" ht="48.75" customHeight="1" x14ac:dyDescent="0.25">
      <c r="A14" s="468"/>
      <c r="B14" s="472" t="s">
        <v>47</v>
      </c>
      <c r="C14" s="473"/>
      <c r="D14" s="474"/>
    </row>
    <row r="15" spans="1:6" ht="48.75" customHeight="1" x14ac:dyDescent="0.25">
      <c r="A15" s="468"/>
      <c r="B15" s="472" t="s">
        <v>48</v>
      </c>
      <c r="C15" s="473"/>
      <c r="D15" s="474"/>
    </row>
    <row r="16" spans="1:6" ht="21" customHeight="1" x14ac:dyDescent="0.3">
      <c r="A16" s="46"/>
      <c r="B16" s="479" t="s">
        <v>19</v>
      </c>
      <c r="C16" s="374"/>
      <c r="D16" s="480"/>
    </row>
    <row r="17" spans="1:4" ht="45.75" customHeight="1" x14ac:dyDescent="0.3">
      <c r="A17" s="46"/>
      <c r="B17" s="161" t="s">
        <v>50</v>
      </c>
      <c r="C17" s="454"/>
      <c r="D17" s="455"/>
    </row>
    <row r="18" spans="1:4" ht="48.75" customHeight="1" x14ac:dyDescent="0.3">
      <c r="A18" s="46"/>
      <c r="B18" s="462" t="s">
        <v>49</v>
      </c>
      <c r="C18" s="463"/>
      <c r="D18" s="464"/>
    </row>
    <row r="19" spans="1:4" ht="21" customHeight="1" thickBot="1" x14ac:dyDescent="0.35">
      <c r="A19" s="47"/>
      <c r="B19" s="451" t="s">
        <v>169</v>
      </c>
      <c r="C19" s="452"/>
      <c r="D19" s="453"/>
    </row>
    <row r="20" spans="1:4" ht="12.75" customHeight="1" thickBot="1" x14ac:dyDescent="0.35">
      <c r="A20" s="55"/>
      <c r="B20" s="48"/>
      <c r="C20" s="48"/>
      <c r="D20" s="48"/>
    </row>
    <row r="21" spans="1:4" ht="23.25" customHeight="1" thickBot="1" x14ac:dyDescent="0.3">
      <c r="A21" s="465" t="s">
        <v>21</v>
      </c>
      <c r="B21" s="466"/>
      <c r="C21" s="466"/>
      <c r="D21" s="467"/>
    </row>
    <row r="22" spans="1:4" ht="21" customHeight="1" x14ac:dyDescent="0.3">
      <c r="A22" s="45"/>
      <c r="B22" s="449" t="s">
        <v>17</v>
      </c>
      <c r="C22" s="449"/>
      <c r="D22" s="450"/>
    </row>
    <row r="23" spans="1:4" ht="45.75" customHeight="1" x14ac:dyDescent="0.3">
      <c r="A23" s="46"/>
      <c r="B23" s="164" t="s">
        <v>185</v>
      </c>
      <c r="C23" s="454"/>
      <c r="D23" s="455"/>
    </row>
    <row r="24" spans="1:4" ht="48.75" customHeight="1" x14ac:dyDescent="0.25">
      <c r="A24" s="468"/>
      <c r="B24" s="463" t="s">
        <v>47</v>
      </c>
      <c r="C24" s="463"/>
      <c r="D24" s="464"/>
    </row>
    <row r="25" spans="1:4" ht="48.75" customHeight="1" x14ac:dyDescent="0.25">
      <c r="A25" s="469"/>
      <c r="B25" s="472" t="s">
        <v>48</v>
      </c>
      <c r="C25" s="473"/>
      <c r="D25" s="474"/>
    </row>
    <row r="26" spans="1:4" ht="21" customHeight="1" x14ac:dyDescent="0.3">
      <c r="A26" s="46"/>
      <c r="B26" s="481" t="s">
        <v>19</v>
      </c>
      <c r="C26" s="482"/>
      <c r="D26" s="483"/>
    </row>
    <row r="27" spans="1:4" ht="50.25" customHeight="1" x14ac:dyDescent="0.3">
      <c r="A27" s="46"/>
      <c r="B27" s="165" t="s">
        <v>185</v>
      </c>
      <c r="C27" s="470"/>
      <c r="D27" s="471"/>
    </row>
    <row r="28" spans="1:4" ht="48.75" customHeight="1" x14ac:dyDescent="0.3">
      <c r="A28" s="46"/>
      <c r="B28" s="475" t="s">
        <v>49</v>
      </c>
      <c r="C28" s="457"/>
      <c r="D28" s="458"/>
    </row>
    <row r="29" spans="1:4" ht="21" customHeight="1" thickBot="1" x14ac:dyDescent="0.35">
      <c r="A29" s="47"/>
      <c r="B29" s="451" t="s">
        <v>169</v>
      </c>
      <c r="C29" s="452"/>
      <c r="D29" s="453"/>
    </row>
    <row r="30" spans="1:4" ht="15" customHeight="1" thickBot="1" x14ac:dyDescent="0.35">
      <c r="A30" s="476"/>
      <c r="B30" s="477"/>
      <c r="C30" s="477"/>
      <c r="D30" s="478"/>
    </row>
    <row r="31" spans="1:4" ht="21.75" customHeight="1" x14ac:dyDescent="0.25">
      <c r="A31" s="459" t="s">
        <v>57</v>
      </c>
      <c r="B31" s="460"/>
      <c r="C31" s="460"/>
      <c r="D31" s="461"/>
    </row>
    <row r="32" spans="1:4" ht="35.25" customHeight="1" x14ac:dyDescent="0.25">
      <c r="A32" s="345" t="s">
        <v>14</v>
      </c>
      <c r="B32" s="346"/>
      <c r="C32" s="346"/>
      <c r="D32" s="172" t="s">
        <v>68</v>
      </c>
    </row>
    <row r="33" spans="1:4" ht="77.25" customHeight="1" x14ac:dyDescent="0.25">
      <c r="A33" s="456" t="s">
        <v>16</v>
      </c>
      <c r="B33" s="457"/>
      <c r="C33" s="457"/>
      <c r="D33" s="458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1059180</xdr:colOff>
                    <xdr:row>2</xdr:row>
                    <xdr:rowOff>7620</xdr:rowOff>
                  </from>
                  <to>
                    <xdr:col>0</xdr:col>
                    <xdr:colOff>1356360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1059180</xdr:colOff>
                    <xdr:row>6</xdr:row>
                    <xdr:rowOff>7620</xdr:rowOff>
                  </from>
                  <to>
                    <xdr:col>0</xdr:col>
                    <xdr:colOff>1356360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1059180</xdr:colOff>
                    <xdr:row>21</xdr:row>
                    <xdr:rowOff>7620</xdr:rowOff>
                  </from>
                  <to>
                    <xdr:col>0</xdr:col>
                    <xdr:colOff>1356360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1059180</xdr:colOff>
                    <xdr:row>25</xdr:row>
                    <xdr:rowOff>7620</xdr:rowOff>
                  </from>
                  <to>
                    <xdr:col>0</xdr:col>
                    <xdr:colOff>1356360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1059180</xdr:colOff>
                    <xdr:row>11</xdr:row>
                    <xdr:rowOff>7620</xdr:rowOff>
                  </from>
                  <to>
                    <xdr:col>0</xdr:col>
                    <xdr:colOff>1356360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1059180</xdr:colOff>
                    <xdr:row>15</xdr:row>
                    <xdr:rowOff>7620</xdr:rowOff>
                  </from>
                  <to>
                    <xdr:col>0</xdr:col>
                    <xdr:colOff>1356360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1059180</xdr:colOff>
                    <xdr:row>28</xdr:row>
                    <xdr:rowOff>7620</xdr:rowOff>
                  </from>
                  <to>
                    <xdr:col>0</xdr:col>
                    <xdr:colOff>1356360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1059180</xdr:colOff>
                    <xdr:row>18</xdr:row>
                    <xdr:rowOff>7620</xdr:rowOff>
                  </from>
                  <to>
                    <xdr:col>0</xdr:col>
                    <xdr:colOff>1356360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1059180</xdr:colOff>
                    <xdr:row>9</xdr:row>
                    <xdr:rowOff>7620</xdr:rowOff>
                  </from>
                  <to>
                    <xdr:col>0</xdr:col>
                    <xdr:colOff>1356360</xdr:colOff>
                    <xdr:row>10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="70" zoomScaleNormal="70" zoomScaleSheetLayoutView="100" zoomScalePageLayoutView="55" workbookViewId="0">
      <selection activeCell="M17" sqref="M17"/>
    </sheetView>
  </sheetViews>
  <sheetFormatPr defaultColWidth="8.88671875" defaultRowHeight="13.2" x14ac:dyDescent="0.25"/>
  <cols>
    <col min="1" max="6" width="22.6640625" customWidth="1"/>
    <col min="7" max="7" width="15.6640625" customWidth="1"/>
  </cols>
  <sheetData>
    <row r="1" spans="1:6" ht="22.5" customHeight="1" x14ac:dyDescent="0.25">
      <c r="A1" s="517" t="s">
        <v>149</v>
      </c>
      <c r="B1" s="518"/>
      <c r="C1" s="518"/>
      <c r="D1" s="518"/>
      <c r="E1" s="518"/>
      <c r="F1" s="519"/>
    </row>
    <row r="2" spans="1:6" ht="18" x14ac:dyDescent="0.25">
      <c r="A2" s="546" t="s">
        <v>172</v>
      </c>
      <c r="B2" s="547"/>
      <c r="C2" s="547"/>
      <c r="D2" s="547"/>
      <c r="E2" s="547"/>
      <c r="F2" s="548"/>
    </row>
    <row r="3" spans="1:6" ht="21" customHeight="1" x14ac:dyDescent="0.25">
      <c r="A3" s="487" t="s">
        <v>173</v>
      </c>
      <c r="B3" s="488"/>
      <c r="C3" s="488"/>
      <c r="D3" s="334" t="s">
        <v>29</v>
      </c>
      <c r="E3" s="334"/>
      <c r="F3" s="335"/>
    </row>
    <row r="4" spans="1:6" ht="18" customHeight="1" x14ac:dyDescent="0.25">
      <c r="A4" s="492" t="s">
        <v>168</v>
      </c>
      <c r="B4" s="493"/>
      <c r="C4" s="493"/>
      <c r="D4" s="493"/>
      <c r="E4" s="493"/>
      <c r="F4" s="494"/>
    </row>
    <row r="5" spans="1:6" ht="38.25" customHeight="1" x14ac:dyDescent="0.25">
      <c r="A5" s="53" t="s">
        <v>163</v>
      </c>
      <c r="B5" s="49" t="s">
        <v>158</v>
      </c>
      <c r="C5" s="49" t="s">
        <v>170</v>
      </c>
      <c r="D5" s="49" t="s">
        <v>159</v>
      </c>
      <c r="E5" s="49" t="s">
        <v>160</v>
      </c>
      <c r="F5" s="54" t="s">
        <v>161</v>
      </c>
    </row>
    <row r="6" spans="1:6" ht="27.75" customHeight="1" x14ac:dyDescent="0.25">
      <c r="A6" s="53" t="s">
        <v>164</v>
      </c>
      <c r="B6" s="49" t="s">
        <v>165</v>
      </c>
      <c r="C6" s="49" t="s">
        <v>166</v>
      </c>
      <c r="D6" s="49" t="s">
        <v>167</v>
      </c>
      <c r="E6" s="49" t="s">
        <v>162</v>
      </c>
      <c r="F6" s="166"/>
    </row>
    <row r="7" spans="1:6" ht="73.5" customHeight="1" x14ac:dyDescent="0.25">
      <c r="A7" s="489" t="s">
        <v>174</v>
      </c>
      <c r="B7" s="490"/>
      <c r="C7" s="490"/>
      <c r="D7" s="490"/>
      <c r="E7" s="490"/>
      <c r="F7" s="491"/>
    </row>
    <row r="8" spans="1:6" ht="18.75" customHeight="1" x14ac:dyDescent="0.25">
      <c r="A8" s="543" t="s">
        <v>92</v>
      </c>
      <c r="B8" s="544"/>
      <c r="C8" s="544"/>
      <c r="D8" s="544"/>
      <c r="E8" s="544"/>
      <c r="F8" s="545"/>
    </row>
    <row r="9" spans="1:6" ht="33" customHeight="1" x14ac:dyDescent="0.25">
      <c r="A9" s="537" t="s">
        <v>127</v>
      </c>
      <c r="B9" s="542"/>
      <c r="C9" s="538"/>
      <c r="D9" s="334" t="s">
        <v>29</v>
      </c>
      <c r="E9" s="334"/>
      <c r="F9" s="335"/>
    </row>
    <row r="10" spans="1:6" ht="86.25" customHeight="1" x14ac:dyDescent="0.25">
      <c r="A10" s="489" t="s">
        <v>175</v>
      </c>
      <c r="B10" s="490"/>
      <c r="C10" s="490"/>
      <c r="D10" s="490"/>
      <c r="E10" s="490"/>
      <c r="F10" s="491"/>
    </row>
    <row r="11" spans="1:6" ht="20.25" customHeight="1" x14ac:dyDescent="0.25">
      <c r="A11" s="521" t="s">
        <v>60</v>
      </c>
      <c r="B11" s="522"/>
      <c r="C11" s="523"/>
      <c r="D11" s="524" t="s">
        <v>29</v>
      </c>
      <c r="E11" s="525"/>
      <c r="F11" s="526"/>
    </row>
    <row r="12" spans="1:6" ht="89.25" customHeight="1" thickBot="1" x14ac:dyDescent="0.3">
      <c r="A12" s="501" t="s">
        <v>137</v>
      </c>
      <c r="B12" s="502"/>
      <c r="C12" s="502"/>
      <c r="D12" s="502"/>
      <c r="E12" s="502"/>
      <c r="F12" s="503"/>
    </row>
    <row r="13" spans="1:6" ht="15" customHeight="1" thickBot="1" x14ac:dyDescent="0.3">
      <c r="A13" s="520"/>
      <c r="B13" s="520"/>
      <c r="C13" s="520"/>
      <c r="D13" s="520"/>
      <c r="E13" s="520"/>
      <c r="F13" s="520"/>
    </row>
    <row r="14" spans="1:6" ht="23.25" customHeight="1" thickBot="1" x14ac:dyDescent="0.3">
      <c r="A14" s="530" t="s">
        <v>134</v>
      </c>
      <c r="B14" s="531"/>
      <c r="C14" s="531"/>
      <c r="D14" s="531"/>
      <c r="E14" s="531"/>
      <c r="F14" s="532"/>
    </row>
    <row r="15" spans="1:6" ht="20.25" customHeight="1" x14ac:dyDescent="0.25">
      <c r="A15" s="533" t="s">
        <v>186</v>
      </c>
      <c r="B15" s="534"/>
      <c r="C15" s="534"/>
      <c r="D15" s="167" t="s">
        <v>29</v>
      </c>
      <c r="E15" s="535">
        <v>40819</v>
      </c>
      <c r="F15" s="536"/>
    </row>
    <row r="16" spans="1:6" ht="39" customHeight="1" x14ac:dyDescent="0.25">
      <c r="A16" s="537" t="s">
        <v>62</v>
      </c>
      <c r="B16" s="538"/>
      <c r="C16" s="539"/>
      <c r="D16" s="540"/>
      <c r="E16" s="540"/>
      <c r="F16" s="541"/>
    </row>
    <row r="17" spans="1:6" ht="78" customHeight="1" thickBot="1" x14ac:dyDescent="0.3">
      <c r="A17" s="501" t="s">
        <v>63</v>
      </c>
      <c r="B17" s="502"/>
      <c r="C17" s="502"/>
      <c r="D17" s="502"/>
      <c r="E17" s="502"/>
      <c r="F17" s="503"/>
    </row>
    <row r="18" spans="1:6" ht="18.75" customHeight="1" thickBot="1" x14ac:dyDescent="0.3">
      <c r="A18" s="527"/>
      <c r="B18" s="528"/>
      <c r="C18" s="528"/>
      <c r="D18" s="528"/>
      <c r="E18" s="528"/>
      <c r="F18" s="529"/>
    </row>
    <row r="19" spans="1:6" ht="31.5" customHeight="1" thickBot="1" x14ac:dyDescent="0.3">
      <c r="A19" s="504" t="s">
        <v>145</v>
      </c>
      <c r="B19" s="505"/>
      <c r="C19" s="505"/>
      <c r="D19" s="505"/>
      <c r="E19" s="505"/>
      <c r="F19" s="506"/>
    </row>
    <row r="20" spans="1:6" ht="15" customHeight="1" x14ac:dyDescent="0.25">
      <c r="A20" s="507" t="s">
        <v>30</v>
      </c>
      <c r="B20" s="509" t="s">
        <v>31</v>
      </c>
      <c r="C20" s="509"/>
      <c r="D20" s="510" t="s">
        <v>64</v>
      </c>
      <c r="E20" s="511"/>
      <c r="F20" s="512"/>
    </row>
    <row r="21" spans="1:6" ht="30.75" customHeight="1" x14ac:dyDescent="0.3">
      <c r="A21" s="508"/>
      <c r="B21" s="495"/>
      <c r="C21" s="495"/>
      <c r="D21" s="513"/>
      <c r="E21" s="514"/>
      <c r="F21" s="515"/>
    </row>
    <row r="22" spans="1:6" ht="32.25" customHeight="1" x14ac:dyDescent="0.3">
      <c r="A22" s="508"/>
      <c r="B22" s="495" t="s">
        <v>75</v>
      </c>
      <c r="C22" s="495"/>
      <c r="D22" s="516"/>
      <c r="E22" s="514"/>
      <c r="F22" s="515"/>
    </row>
    <row r="23" spans="1:6" ht="37.5" customHeight="1" x14ac:dyDescent="0.25">
      <c r="A23" s="168" t="s">
        <v>65</v>
      </c>
      <c r="B23" s="495" t="s">
        <v>190</v>
      </c>
      <c r="C23" s="495"/>
      <c r="D23" s="495"/>
      <c r="E23" s="496" t="s">
        <v>66</v>
      </c>
      <c r="F23" s="497"/>
    </row>
    <row r="24" spans="1:6" ht="41.25" customHeight="1" thickBot="1" x14ac:dyDescent="0.3">
      <c r="A24" s="169" t="s">
        <v>32</v>
      </c>
      <c r="B24" s="498" t="s">
        <v>191</v>
      </c>
      <c r="C24" s="498"/>
      <c r="D24" s="498"/>
      <c r="E24" s="499" t="s">
        <v>66</v>
      </c>
      <c r="F24" s="500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4</xdr:col>
                    <xdr:colOff>68580</xdr:colOff>
                    <xdr:row>4</xdr:row>
                    <xdr:rowOff>144780</xdr:rowOff>
                  </from>
                  <to>
                    <xdr:col>4</xdr:col>
                    <xdr:colOff>373380</xdr:colOff>
                    <xdr:row>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4</xdr:col>
                    <xdr:colOff>1440180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3</xdr:col>
                    <xdr:colOff>160020</xdr:colOff>
                    <xdr:row>4</xdr:row>
                    <xdr:rowOff>137160</xdr:rowOff>
                  </from>
                  <to>
                    <xdr:col>3</xdr:col>
                    <xdr:colOff>464820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137160</xdr:rowOff>
                  </from>
                  <to>
                    <xdr:col>2</xdr:col>
                    <xdr:colOff>274320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121920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99060</xdr:colOff>
                    <xdr:row>4</xdr:row>
                    <xdr:rowOff>144780</xdr:rowOff>
                  </from>
                  <to>
                    <xdr:col>1</xdr:col>
                    <xdr:colOff>403860</xdr:colOff>
                    <xdr:row>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60960</xdr:rowOff>
                  </from>
                  <to>
                    <xdr:col>4</xdr:col>
                    <xdr:colOff>381000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22860</xdr:rowOff>
                  </from>
                  <to>
                    <xdr:col>0</xdr:col>
                    <xdr:colOff>304800</xdr:colOff>
                    <xdr:row>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99060</xdr:colOff>
                    <xdr:row>5</xdr:row>
                    <xdr:rowOff>7620</xdr:rowOff>
                  </from>
                  <to>
                    <xdr:col>1</xdr:col>
                    <xdr:colOff>403860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1493520</xdr:colOff>
                    <xdr:row>5</xdr:row>
                    <xdr:rowOff>22860</xdr:rowOff>
                  </from>
                  <to>
                    <xdr:col>2</xdr:col>
                    <xdr:colOff>289560</xdr:colOff>
                    <xdr:row>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3</xdr:col>
                    <xdr:colOff>160020</xdr:colOff>
                    <xdr:row>5</xdr:row>
                    <xdr:rowOff>22860</xdr:rowOff>
                  </from>
                  <to>
                    <xdr:col>3</xdr:col>
                    <xdr:colOff>464820</xdr:colOff>
                    <xdr:row>5</xdr:row>
                    <xdr:rowOff>236220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F3" sqref="F3"/>
    </sheetView>
  </sheetViews>
  <sheetFormatPr defaultColWidth="8.88671875" defaultRowHeight="13.2" x14ac:dyDescent="0.25"/>
  <cols>
    <col min="1" max="2" width="58.33203125" customWidth="1"/>
  </cols>
  <sheetData>
    <row r="1" spans="1:5" ht="36.75" customHeight="1" x14ac:dyDescent="0.25">
      <c r="A1" s="551" t="s">
        <v>152</v>
      </c>
      <c r="B1" s="552"/>
      <c r="C1" s="3"/>
      <c r="D1" s="3"/>
      <c r="E1" s="3"/>
    </row>
    <row r="2" spans="1:5" s="30" customFormat="1" ht="58.5" customHeight="1" x14ac:dyDescent="0.25">
      <c r="A2" s="50" t="s">
        <v>153</v>
      </c>
      <c r="B2" s="50" t="s">
        <v>154</v>
      </c>
      <c r="C2" s="3"/>
      <c r="D2" s="3"/>
      <c r="E2" s="3"/>
    </row>
    <row r="3" spans="1:5" ht="135" customHeight="1" thickBot="1" x14ac:dyDescent="0.3">
      <c r="A3" s="196" t="s">
        <v>199</v>
      </c>
      <c r="B3" s="94" t="s">
        <v>51</v>
      </c>
    </row>
    <row r="4" spans="1:5" s="30" customFormat="1" ht="45" customHeight="1" x14ac:dyDescent="0.25">
      <c r="A4" s="549" t="s">
        <v>155</v>
      </c>
      <c r="B4" s="550"/>
    </row>
    <row r="5" spans="1:5" ht="26.25" customHeight="1" x14ac:dyDescent="0.25">
      <c r="A5" s="52" t="s">
        <v>156</v>
      </c>
      <c r="B5" s="51" t="s">
        <v>157</v>
      </c>
    </row>
    <row r="6" spans="1:5" ht="132" customHeight="1" thickBot="1" x14ac:dyDescent="0.3">
      <c r="A6" s="95" t="s">
        <v>51</v>
      </c>
      <c r="B6" s="94" t="s">
        <v>51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8671875" defaultRowHeight="13.2" x14ac:dyDescent="0.25"/>
  <cols>
    <col min="8" max="10" width="15.109375" bestFit="1" customWidth="1"/>
    <col min="11" max="11" width="13.44140625" bestFit="1" customWidth="1"/>
    <col min="12" max="12" width="16.44140625" bestFit="1" customWidth="1"/>
  </cols>
  <sheetData>
    <row r="2" spans="1:15" x14ac:dyDescent="0.25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5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67</v>
      </c>
      <c r="H3" s="29"/>
      <c r="I3" s="29"/>
      <c r="J3" s="29" t="s">
        <v>15</v>
      </c>
      <c r="K3" s="29"/>
      <c r="L3" s="29" t="s">
        <v>61</v>
      </c>
      <c r="M3" s="29"/>
      <c r="N3" s="29"/>
      <c r="O3" s="29"/>
    </row>
    <row r="4" spans="1:15" x14ac:dyDescent="0.25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68</v>
      </c>
      <c r="H4" s="29"/>
      <c r="I4" s="29"/>
      <c r="J4" s="29" t="s">
        <v>29</v>
      </c>
      <c r="K4" s="29"/>
      <c r="L4" s="29" t="s">
        <v>69</v>
      </c>
      <c r="M4" s="29"/>
      <c r="N4" s="29"/>
      <c r="O4" s="29"/>
    </row>
    <row r="5" spans="1:15" x14ac:dyDescent="0.25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70</v>
      </c>
      <c r="M5" s="29"/>
      <c r="N5" s="29"/>
      <c r="O5" s="29"/>
    </row>
    <row r="6" spans="1:15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5">
      <c r="A9" s="29" t="s">
        <v>71</v>
      </c>
      <c r="B9" s="29"/>
      <c r="C9" s="29"/>
      <c r="D9" s="29" t="s">
        <v>74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5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5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5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5">
      <c r="A13" s="29">
        <v>4</v>
      </c>
      <c r="B13" s="29" t="b">
        <v>1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5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5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5">
      <c r="A21" s="29" t="s">
        <v>122</v>
      </c>
      <c r="B21" s="29"/>
      <c r="C21" s="29"/>
      <c r="D21" s="29"/>
      <c r="E21" s="6" t="s">
        <v>176</v>
      </c>
      <c r="F21" s="29"/>
      <c r="G21" s="29"/>
      <c r="H21" s="6" t="s">
        <v>181</v>
      </c>
      <c r="I21" s="29"/>
      <c r="J21" s="29"/>
      <c r="K21" s="29"/>
      <c r="L21" s="29"/>
      <c r="M21" s="29"/>
    </row>
    <row r="22" spans="1:15" x14ac:dyDescent="0.25">
      <c r="A22" s="29" t="s">
        <v>119</v>
      </c>
      <c r="B22" s="29"/>
      <c r="C22" s="29"/>
      <c r="D22" s="29"/>
      <c r="E22" s="6" t="s">
        <v>177</v>
      </c>
      <c r="F22" s="29"/>
      <c r="G22" s="29"/>
      <c r="H22" s="6" t="s">
        <v>182</v>
      </c>
      <c r="I22" s="29"/>
      <c r="J22" s="29"/>
      <c r="K22" s="29"/>
      <c r="L22" s="29"/>
      <c r="M22" s="29"/>
      <c r="N22" s="29"/>
      <c r="O22" s="29"/>
    </row>
    <row r="23" spans="1:15" x14ac:dyDescent="0.25">
      <c r="A23" s="29" t="s">
        <v>120</v>
      </c>
      <c r="B23" s="29"/>
      <c r="C23" s="29"/>
      <c r="D23" s="29"/>
      <c r="E23" s="6" t="s">
        <v>178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5">
      <c r="A24" s="29" t="s">
        <v>121</v>
      </c>
      <c r="B24" s="29"/>
      <c r="C24" s="29"/>
      <c r="D24" s="29"/>
      <c r="E24" s="6" t="s">
        <v>179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5">
      <c r="A25" s="29"/>
      <c r="B25" s="29"/>
      <c r="C25" s="29"/>
      <c r="D25" s="29"/>
      <c r="E25" s="6" t="s">
        <v>180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5">
      <c r="A26" s="29" t="s">
        <v>119</v>
      </c>
      <c r="B26" s="29"/>
      <c r="C26" s="29"/>
      <c r="D26" s="29"/>
      <c r="E26" s="6" t="s">
        <v>86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5">
      <c r="A27" s="29"/>
      <c r="B27" s="29"/>
      <c r="C27" s="29"/>
      <c r="D27" s="29"/>
      <c r="E27" t="s">
        <v>86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3.2" x14ac:dyDescent="0.25"/>
  <sheetData>
    <row r="1" spans="1:16" ht="12.75" customHeight="1" x14ac:dyDescent="0.25">
      <c r="A1" s="555" t="s">
        <v>184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6"/>
    </row>
    <row r="2" spans="1:16" x14ac:dyDescent="0.25">
      <c r="A2" s="555"/>
      <c r="B2" s="555"/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6"/>
    </row>
    <row r="3" spans="1:16" x14ac:dyDescent="0.25">
      <c r="A3" s="555"/>
      <c r="B3" s="555"/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5"/>
      <c r="O3" s="555"/>
      <c r="P3" s="56"/>
    </row>
    <row r="4" spans="1:16" x14ac:dyDescent="0.25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6"/>
    </row>
    <row r="5" spans="1:16" x14ac:dyDescent="0.25">
      <c r="A5" s="555"/>
      <c r="B5" s="555"/>
      <c r="C5" s="555"/>
      <c r="D5" s="555"/>
      <c r="E5" s="555"/>
      <c r="F5" s="555"/>
      <c r="G5" s="555"/>
      <c r="H5" s="555"/>
      <c r="I5" s="555"/>
      <c r="J5" s="555"/>
      <c r="K5" s="555"/>
      <c r="L5" s="555"/>
      <c r="M5" s="555"/>
      <c r="N5" s="555"/>
      <c r="O5" s="555"/>
      <c r="P5" s="56"/>
    </row>
    <row r="6" spans="1:16" x14ac:dyDescent="0.25">
      <c r="A6" s="555"/>
      <c r="B6" s="555"/>
      <c r="C6" s="555"/>
      <c r="D6" s="555"/>
      <c r="E6" s="555"/>
      <c r="F6" s="555"/>
      <c r="G6" s="555"/>
      <c r="H6" s="555"/>
      <c r="I6" s="555"/>
      <c r="J6" s="555"/>
      <c r="K6" s="555"/>
      <c r="L6" s="555"/>
      <c r="M6" s="555"/>
      <c r="N6" s="555"/>
      <c r="O6" s="555"/>
      <c r="P6" s="56"/>
    </row>
    <row r="7" spans="1:16" x14ac:dyDescent="0.25">
      <c r="A7" s="556"/>
      <c r="B7" s="556"/>
      <c r="C7" s="556"/>
      <c r="D7" s="556"/>
      <c r="E7" s="556"/>
      <c r="F7" s="556"/>
      <c r="G7" s="556"/>
      <c r="H7" s="556"/>
      <c r="I7" s="556"/>
      <c r="J7" s="556"/>
      <c r="K7" s="556"/>
      <c r="L7" s="556"/>
      <c r="M7" s="556"/>
      <c r="N7" s="556"/>
      <c r="O7" s="556"/>
      <c r="P7" s="56"/>
    </row>
    <row r="8" spans="1:16" ht="31.5" customHeight="1" x14ac:dyDescent="0.25">
      <c r="A8" s="554" t="s">
        <v>183</v>
      </c>
      <c r="B8" s="554"/>
      <c r="C8" s="554"/>
      <c r="D8" s="554"/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10"/>
    </row>
    <row r="9" spans="1:16" ht="81" customHeight="1" x14ac:dyDescent="0.25">
      <c r="A9" s="557" t="s">
        <v>187</v>
      </c>
      <c r="B9" s="558"/>
      <c r="C9" s="558"/>
      <c r="D9" s="558"/>
      <c r="E9" s="558"/>
      <c r="F9" s="558"/>
      <c r="G9" s="558"/>
      <c r="H9" s="558"/>
      <c r="I9" s="558"/>
      <c r="J9" s="558"/>
      <c r="K9" s="558"/>
      <c r="L9" s="558"/>
      <c r="M9" s="558"/>
      <c r="N9" s="558"/>
      <c r="O9" s="558"/>
      <c r="P9" s="558"/>
    </row>
    <row r="10" spans="1:16" x14ac:dyDescent="0.25">
      <c r="A10" s="553"/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553"/>
      <c r="P10" s="553"/>
    </row>
    <row r="11" spans="1:16" x14ac:dyDescent="0.25">
      <c r="A11" s="553"/>
      <c r="B11" s="553"/>
      <c r="C11" s="553"/>
      <c r="D11" s="553"/>
      <c r="E11" s="553"/>
      <c r="F11" s="553"/>
      <c r="G11" s="553"/>
      <c r="H11" s="553"/>
      <c r="I11" s="553"/>
      <c r="J11" s="553"/>
      <c r="K11" s="553"/>
      <c r="L11" s="553"/>
      <c r="M11" s="553"/>
      <c r="N11" s="553"/>
      <c r="O11" s="553"/>
      <c r="P11" s="553"/>
    </row>
    <row r="12" spans="1:16" x14ac:dyDescent="0.25">
      <c r="A12" s="553"/>
      <c r="B12" s="553"/>
      <c r="C12" s="553"/>
      <c r="D12" s="553"/>
      <c r="E12" s="553"/>
      <c r="F12" s="553"/>
      <c r="G12" s="553"/>
      <c r="H12" s="553"/>
      <c r="I12" s="553"/>
      <c r="J12" s="553"/>
      <c r="K12" s="553"/>
      <c r="L12" s="553"/>
      <c r="M12" s="553"/>
      <c r="N12" s="553"/>
      <c r="O12" s="553"/>
      <c r="P12" s="553"/>
    </row>
    <row r="13" spans="1:16" x14ac:dyDescent="0.25">
      <c r="A13" s="553"/>
      <c r="B13" s="553"/>
      <c r="C13" s="553"/>
      <c r="D13" s="553"/>
      <c r="E13" s="553"/>
      <c r="F13" s="553"/>
      <c r="G13" s="553"/>
      <c r="H13" s="553"/>
      <c r="I13" s="553"/>
      <c r="J13" s="553"/>
      <c r="K13" s="553"/>
      <c r="L13" s="553"/>
      <c r="M13" s="553"/>
      <c r="N13" s="553"/>
      <c r="O13" s="553"/>
      <c r="P13" s="553"/>
    </row>
    <row r="14" spans="1:16" x14ac:dyDescent="0.25">
      <c r="A14" s="553"/>
      <c r="B14" s="553"/>
      <c r="C14" s="553"/>
      <c r="D14" s="553"/>
      <c r="E14" s="553"/>
      <c r="F14" s="553"/>
      <c r="G14" s="553"/>
      <c r="H14" s="553"/>
      <c r="I14" s="553"/>
      <c r="J14" s="553"/>
      <c r="K14" s="553"/>
      <c r="L14" s="553"/>
      <c r="M14" s="553"/>
      <c r="N14" s="553"/>
      <c r="O14" s="553"/>
      <c r="P14" s="553"/>
    </row>
    <row r="15" spans="1:16" x14ac:dyDescent="0.25">
      <c r="A15" s="553"/>
      <c r="B15" s="553"/>
      <c r="C15" s="553"/>
      <c r="D15" s="553"/>
      <c r="E15" s="553"/>
      <c r="F15" s="553"/>
      <c r="G15" s="553"/>
      <c r="H15" s="553"/>
      <c r="I15" s="553"/>
      <c r="J15" s="553"/>
      <c r="K15" s="553"/>
      <c r="L15" s="553"/>
      <c r="M15" s="553"/>
      <c r="N15" s="553"/>
      <c r="O15" s="553"/>
      <c r="P15" s="553"/>
    </row>
    <row r="16" spans="1:16" x14ac:dyDescent="0.25">
      <c r="A16" s="553"/>
      <c r="B16" s="553"/>
      <c r="C16" s="553"/>
      <c r="D16" s="553"/>
      <c r="E16" s="553"/>
      <c r="F16" s="553"/>
      <c r="G16" s="553"/>
      <c r="H16" s="553"/>
      <c r="I16" s="553"/>
      <c r="J16" s="553"/>
      <c r="K16" s="553"/>
      <c r="L16" s="553"/>
      <c r="M16" s="553"/>
      <c r="N16" s="553"/>
      <c r="O16" s="553"/>
      <c r="P16" s="553"/>
    </row>
    <row r="17" spans="1:16" x14ac:dyDescent="0.25">
      <c r="A17" s="553"/>
      <c r="B17" s="553"/>
      <c r="C17" s="553"/>
      <c r="D17" s="553"/>
      <c r="E17" s="553"/>
      <c r="F17" s="553"/>
      <c r="G17" s="553"/>
      <c r="H17" s="553"/>
      <c r="I17" s="553"/>
      <c r="J17" s="553"/>
      <c r="K17" s="553"/>
      <c r="L17" s="553"/>
      <c r="M17" s="553"/>
      <c r="N17" s="553"/>
      <c r="O17" s="553"/>
      <c r="P17" s="553"/>
    </row>
    <row r="18" spans="1:16" x14ac:dyDescent="0.25">
      <c r="A18" s="553"/>
      <c r="B18" s="553"/>
      <c r="C18" s="553"/>
      <c r="D18" s="553"/>
      <c r="E18" s="553"/>
      <c r="F18" s="553"/>
      <c r="G18" s="553"/>
      <c r="H18" s="553"/>
      <c r="I18" s="553"/>
      <c r="J18" s="553"/>
      <c r="K18" s="553"/>
      <c r="L18" s="553"/>
      <c r="M18" s="553"/>
      <c r="N18" s="553"/>
      <c r="O18" s="553"/>
      <c r="P18" s="553"/>
    </row>
    <row r="19" spans="1:16" x14ac:dyDescent="0.25">
      <c r="A19" s="553"/>
      <c r="B19" s="553"/>
      <c r="C19" s="553"/>
      <c r="D19" s="553"/>
      <c r="E19" s="553"/>
      <c r="F19" s="553"/>
      <c r="G19" s="553"/>
      <c r="H19" s="553"/>
      <c r="I19" s="553"/>
      <c r="J19" s="553"/>
      <c r="K19" s="553"/>
      <c r="L19" s="553"/>
      <c r="M19" s="553"/>
      <c r="N19" s="553"/>
      <c r="O19" s="553"/>
      <c r="P19" s="553"/>
    </row>
    <row r="20" spans="1:16" x14ac:dyDescent="0.25">
      <c r="A20" s="553"/>
      <c r="B20" s="553"/>
      <c r="C20" s="553"/>
      <c r="D20" s="553"/>
      <c r="E20" s="553"/>
      <c r="F20" s="553"/>
      <c r="G20" s="553"/>
      <c r="H20" s="553"/>
      <c r="I20" s="553"/>
      <c r="J20" s="553"/>
      <c r="K20" s="553"/>
      <c r="L20" s="553"/>
      <c r="M20" s="553"/>
      <c r="N20" s="553"/>
      <c r="O20" s="553"/>
      <c r="P20" s="553"/>
    </row>
    <row r="21" spans="1:16" x14ac:dyDescent="0.25">
      <c r="A21" s="553"/>
      <c r="B21" s="553"/>
      <c r="C21" s="553"/>
      <c r="D21" s="553"/>
      <c r="E21" s="553"/>
      <c r="F21" s="553"/>
      <c r="G21" s="553"/>
      <c r="H21" s="553"/>
      <c r="I21" s="553"/>
      <c r="J21" s="553"/>
      <c r="K21" s="553"/>
      <c r="L21" s="553"/>
      <c r="M21" s="553"/>
      <c r="N21" s="553"/>
      <c r="O21" s="553"/>
      <c r="P21" s="553"/>
    </row>
    <row r="22" spans="1:16" x14ac:dyDescent="0.25">
      <c r="A22" s="553"/>
      <c r="B22" s="553"/>
      <c r="C22" s="553"/>
      <c r="D22" s="553"/>
      <c r="E22" s="553"/>
      <c r="F22" s="553"/>
      <c r="G22" s="553"/>
      <c r="H22" s="553"/>
      <c r="I22" s="553"/>
      <c r="J22" s="553"/>
      <c r="K22" s="553"/>
      <c r="L22" s="553"/>
      <c r="M22" s="553"/>
      <c r="N22" s="553"/>
      <c r="O22" s="553"/>
      <c r="P22" s="553"/>
    </row>
    <row r="23" spans="1:16" x14ac:dyDescent="0.25">
      <c r="A23" s="553"/>
      <c r="B23" s="553"/>
      <c r="C23" s="553"/>
      <c r="D23" s="553"/>
      <c r="E23" s="553"/>
      <c r="F23" s="553"/>
      <c r="G23" s="553"/>
      <c r="H23" s="553"/>
      <c r="I23" s="553"/>
      <c r="J23" s="553"/>
      <c r="K23" s="553"/>
      <c r="L23" s="553"/>
      <c r="M23" s="553"/>
      <c r="N23" s="553"/>
      <c r="O23" s="553"/>
      <c r="P23" s="553"/>
    </row>
    <row r="24" spans="1:16" x14ac:dyDescent="0.25">
      <c r="A24" s="553"/>
      <c r="B24" s="553"/>
      <c r="C24" s="553"/>
      <c r="D24" s="553"/>
      <c r="E24" s="553"/>
      <c r="F24" s="553"/>
      <c r="G24" s="553"/>
      <c r="H24" s="553"/>
      <c r="I24" s="553"/>
      <c r="J24" s="553"/>
      <c r="K24" s="553"/>
      <c r="L24" s="553"/>
      <c r="M24" s="553"/>
      <c r="N24" s="553"/>
      <c r="O24" s="553"/>
      <c r="P24" s="553"/>
    </row>
    <row r="25" spans="1:16" x14ac:dyDescent="0.25">
      <c r="A25" s="553"/>
      <c r="B25" s="553"/>
      <c r="C25" s="553"/>
      <c r="D25" s="553"/>
      <c r="E25" s="553"/>
      <c r="F25" s="553"/>
      <c r="G25" s="553"/>
      <c r="H25" s="553"/>
      <c r="I25" s="553"/>
      <c r="J25" s="553"/>
      <c r="K25" s="553"/>
      <c r="L25" s="553"/>
      <c r="M25" s="553"/>
      <c r="N25" s="553"/>
      <c r="O25" s="553"/>
      <c r="P25" s="553"/>
    </row>
    <row r="26" spans="1:16" x14ac:dyDescent="0.25">
      <c r="A26" s="553"/>
      <c r="B26" s="553"/>
      <c r="C26" s="553"/>
      <c r="D26" s="553"/>
      <c r="E26" s="553"/>
      <c r="F26" s="553"/>
      <c r="G26" s="553"/>
      <c r="H26" s="553"/>
      <c r="I26" s="553"/>
      <c r="J26" s="553"/>
      <c r="K26" s="553"/>
      <c r="L26" s="553"/>
      <c r="M26" s="553"/>
      <c r="N26" s="553"/>
      <c r="O26" s="553"/>
      <c r="P26" s="553"/>
    </row>
    <row r="27" spans="1:16" x14ac:dyDescent="0.25">
      <c r="A27" s="553"/>
      <c r="B27" s="553"/>
      <c r="C27" s="553"/>
      <c r="D27" s="553"/>
      <c r="E27" s="553"/>
      <c r="F27" s="553"/>
      <c r="G27" s="553"/>
      <c r="H27" s="553"/>
      <c r="I27" s="553"/>
      <c r="J27" s="553"/>
      <c r="K27" s="553"/>
      <c r="L27" s="553"/>
      <c r="M27" s="553"/>
      <c r="N27" s="553"/>
      <c r="O27" s="553"/>
      <c r="P27" s="553"/>
    </row>
    <row r="28" spans="1:16" x14ac:dyDescent="0.25">
      <c r="A28" s="553"/>
      <c r="B28" s="553"/>
      <c r="C28" s="553"/>
      <c r="D28" s="553"/>
      <c r="E28" s="553"/>
      <c r="F28" s="553"/>
      <c r="G28" s="553"/>
      <c r="H28" s="553"/>
      <c r="I28" s="553"/>
      <c r="J28" s="553"/>
      <c r="K28" s="553"/>
      <c r="L28" s="553"/>
      <c r="M28" s="553"/>
      <c r="N28" s="553"/>
      <c r="O28" s="553"/>
      <c r="P28" s="553"/>
    </row>
    <row r="29" spans="1:16" x14ac:dyDescent="0.25">
      <c r="A29" s="553"/>
      <c r="B29" s="553"/>
      <c r="C29" s="553"/>
      <c r="D29" s="553"/>
      <c r="E29" s="553"/>
      <c r="F29" s="553"/>
      <c r="G29" s="553"/>
      <c r="H29" s="553"/>
      <c r="I29" s="553"/>
      <c r="J29" s="553"/>
      <c r="K29" s="553"/>
      <c r="L29" s="553"/>
      <c r="M29" s="553"/>
      <c r="N29" s="553"/>
      <c r="O29" s="553"/>
      <c r="P29" s="553"/>
    </row>
    <row r="30" spans="1:16" x14ac:dyDescent="0.25">
      <c r="A30" s="553"/>
      <c r="B30" s="553"/>
      <c r="C30" s="553"/>
      <c r="D30" s="553"/>
      <c r="E30" s="553"/>
      <c r="F30" s="553"/>
      <c r="G30" s="553"/>
      <c r="H30" s="553"/>
      <c r="I30" s="553"/>
      <c r="J30" s="553"/>
      <c r="K30" s="553"/>
      <c r="L30" s="553"/>
      <c r="M30" s="553"/>
      <c r="N30" s="553"/>
      <c r="O30" s="553"/>
      <c r="P30" s="553"/>
    </row>
    <row r="31" spans="1:16" x14ac:dyDescent="0.25">
      <c r="A31" s="553"/>
      <c r="B31" s="553"/>
      <c r="C31" s="553"/>
      <c r="D31" s="553"/>
      <c r="E31" s="553"/>
      <c r="F31" s="553"/>
      <c r="G31" s="553"/>
      <c r="H31" s="553"/>
      <c r="I31" s="553"/>
      <c r="J31" s="553"/>
      <c r="K31" s="553"/>
      <c r="L31" s="553"/>
      <c r="M31" s="553"/>
      <c r="N31" s="553"/>
      <c r="O31" s="553"/>
      <c r="P31" s="553"/>
    </row>
    <row r="32" spans="1:16" x14ac:dyDescent="0.25">
      <c r="A32" s="553"/>
      <c r="B32" s="553"/>
      <c r="C32" s="553"/>
      <c r="D32" s="553"/>
      <c r="E32" s="553"/>
      <c r="F32" s="553"/>
      <c r="G32" s="553"/>
      <c r="H32" s="553"/>
      <c r="I32" s="553"/>
      <c r="J32" s="553"/>
      <c r="K32" s="553"/>
      <c r="L32" s="553"/>
      <c r="M32" s="553"/>
      <c r="N32" s="553"/>
      <c r="O32" s="553"/>
      <c r="P32" s="553"/>
    </row>
    <row r="33" spans="1:16" x14ac:dyDescent="0.25">
      <c r="A33" s="553"/>
      <c r="B33" s="553"/>
      <c r="C33" s="553"/>
      <c r="D33" s="553"/>
      <c r="E33" s="553"/>
      <c r="F33" s="553"/>
      <c r="G33" s="553"/>
      <c r="H33" s="553"/>
      <c r="I33" s="553"/>
      <c r="J33" s="553"/>
      <c r="K33" s="553"/>
      <c r="L33" s="553"/>
      <c r="M33" s="553"/>
      <c r="N33" s="553"/>
      <c r="O33" s="553"/>
      <c r="P33" s="553"/>
    </row>
    <row r="34" spans="1:16" x14ac:dyDescent="0.25">
      <c r="A34" s="553"/>
      <c r="B34" s="553"/>
      <c r="C34" s="553"/>
      <c r="D34" s="553"/>
      <c r="E34" s="553"/>
      <c r="F34" s="553"/>
      <c r="G34" s="553"/>
      <c r="H34" s="553"/>
      <c r="I34" s="553"/>
      <c r="J34" s="553"/>
      <c r="K34" s="553"/>
      <c r="L34" s="553"/>
      <c r="M34" s="553"/>
      <c r="N34" s="553"/>
      <c r="O34" s="553"/>
      <c r="P34" s="553"/>
    </row>
    <row r="35" spans="1:16" x14ac:dyDescent="0.25">
      <c r="A35" s="553"/>
      <c r="B35" s="553"/>
      <c r="C35" s="553"/>
      <c r="D35" s="553"/>
      <c r="E35" s="553"/>
      <c r="F35" s="553"/>
      <c r="G35" s="553"/>
      <c r="H35" s="553"/>
      <c r="I35" s="553"/>
      <c r="J35" s="553"/>
      <c r="K35" s="553"/>
      <c r="L35" s="553"/>
      <c r="M35" s="553"/>
      <c r="N35" s="553"/>
      <c r="O35" s="553"/>
      <c r="P35" s="553"/>
    </row>
    <row r="36" spans="1:16" x14ac:dyDescent="0.25">
      <c r="A36" s="553"/>
      <c r="B36" s="553"/>
      <c r="C36" s="553"/>
      <c r="D36" s="553"/>
      <c r="E36" s="553"/>
      <c r="F36" s="553"/>
      <c r="G36" s="553"/>
      <c r="H36" s="553"/>
      <c r="I36" s="553"/>
      <c r="J36" s="553"/>
      <c r="K36" s="553"/>
      <c r="L36" s="553"/>
      <c r="M36" s="553"/>
      <c r="N36" s="553"/>
      <c r="O36" s="553"/>
      <c r="P36" s="553"/>
    </row>
    <row r="37" spans="1:16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Biró Edit</dc:creator>
  <cp:lastModifiedBy>Fiedler Anna Mária</cp:lastModifiedBy>
  <cp:lastPrinted>2011-10-05T13:09:41Z</cp:lastPrinted>
  <dcterms:created xsi:type="dcterms:W3CDTF">2010-12-01T16:37:31Z</dcterms:created>
  <dcterms:modified xsi:type="dcterms:W3CDTF">2014-11-24T13:31:02Z</dcterms:modified>
</cp:coreProperties>
</file>