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updateLinks="never" codeName="ThisWorkbook"/>
  <bookViews>
    <workbookView xWindow="165" yWindow="165" windowWidth="15195" windowHeight="7365" tabRatio="800"/>
  </bookViews>
  <sheets>
    <sheet name="FŐLAP" sheetId="1" r:id="rId1"/>
    <sheet name="Társadalmi,gazdasági hatás" sheetId="4" state="hidden" r:id="rId2"/>
    <sheet name=" Költségvetés" sheetId="13" state="hidden" r:id="rId3"/>
    <sheet name=" Admin terhek, igazgatási hat" sheetId="3" state="hidden" r:id="rId4"/>
    <sheet name=" További hatások" sheetId="5" state="hidden" r:id="rId5"/>
    <sheet name="EHK" sheetId="12" state="hidden" r:id="rId6"/>
    <sheet name="sup." sheetId="9" state="hidden" r:id="rId7"/>
    <sheet name="log" sheetId="14" state="hidden" r:id="rId8"/>
  </sheets>
  <externalReferences>
    <externalReference r:id="rId9"/>
    <externalReference r:id="rId10"/>
    <externalReference r:id="rId11"/>
    <externalReference r:id="rId12"/>
  </externalReferences>
  <definedNames>
    <definedName name="_xlnm._FilterDatabase" localSheetId="6" hidden="1">sup.!#REF!</definedName>
    <definedName name="dasasda">[1]Munka2!$J$4:$J$9</definedName>
    <definedName name="foglalkoztatas">sup.!$E$20:$E$26</definedName>
    <definedName name="foglalkoztatás">[2]Munka2!$J$4:$J$9</definedName>
    <definedName name="foglalkoztatas2">sup.!$H$21:$H$23</definedName>
    <definedName name="foglalkoztatás2">[2]Munka2!$J$13:$J$15</definedName>
    <definedName name="igazgatas" localSheetId="2">[3]sup.!$G$3:$G$5</definedName>
    <definedName name="igazgatas" localSheetId="5">[4]sup.!$G$3:$G$5</definedName>
    <definedName name="igazgatas">sup.!$G$3:$G$5</definedName>
    <definedName name="lista" localSheetId="2">[3]sup.!$B$3:$B$4</definedName>
    <definedName name="lista" localSheetId="5">[4]sup.!$B$3:$B$4</definedName>
    <definedName name="lista">sup.!$B$3:$B$4</definedName>
    <definedName name="lista_1">sup.!$B$3:$B$4</definedName>
    <definedName name="lista2" localSheetId="2">[3]sup.!$D$3:$D$5</definedName>
    <definedName name="lista2" localSheetId="5">[4]sup.!$D$3:$D$5</definedName>
    <definedName name="lista2">sup.!$D$3:$D$5</definedName>
    <definedName name="nemzetkozi">sup.!$L$3:$L$5</definedName>
    <definedName name="nemzetkozi2" localSheetId="2">[3]sup.!$L$3:$L$6</definedName>
    <definedName name="nemzetkozi2" localSheetId="5">[4]sup.!$L$3:$L$6</definedName>
    <definedName name="nemzetkozi2">sup.!$L$3:$L$6</definedName>
    <definedName name="_xlnm.Print_Area" localSheetId="2">' Költségvetés'!$A$1:$F$72</definedName>
    <definedName name="_xlnm.Print_Area" localSheetId="4">' További hatások'!$A$1:$F$24</definedName>
    <definedName name="_xlnm.Print_Area" localSheetId="5">EHK!$A$1:$B$6</definedName>
    <definedName name="_xlnm.Print_Area" localSheetId="0">FŐLAP!$A$1:$G$35,FŐLAP!$A$37:$G$59</definedName>
    <definedName name="_xlnm.Print_Area" localSheetId="1">'Társadalmi,gazdasági hatás'!$A$1:$F$28</definedName>
    <definedName name="reszbenvalasz" localSheetId="2">[3]sup.!$J$3:$J$5</definedName>
    <definedName name="reszbenvalasz" localSheetId="5">[4]sup.!$J$3:$J$5</definedName>
    <definedName name="reszbenvalasz">sup.!$J$3:$J$5</definedName>
    <definedName name="szuksegtelen" localSheetId="2">[3]sup.!$E$3:$E$5</definedName>
    <definedName name="szuksegtelen" localSheetId="5">[4]sup.!$E$3:$E$5</definedName>
    <definedName name="szuksegtelen">sup.!$E$3:$E$5</definedName>
    <definedName name="Verseny">sup.!$A$22:$A$24</definedName>
  </definedNames>
  <calcPr calcId="144525"/>
</workbook>
</file>

<file path=xl/calcChain.xml><?xml version="1.0" encoding="utf-8"?>
<calcChain xmlns="http://schemas.openxmlformats.org/spreadsheetml/2006/main">
  <c r="F32" i="13" l="1"/>
  <c r="F31" i="13"/>
  <c r="F30" i="13"/>
  <c r="D41" i="13"/>
  <c r="C41" i="13"/>
  <c r="E44" i="13"/>
  <c r="F44" i="13" s="1"/>
  <c r="E45" i="13"/>
  <c r="F45" i="13" s="1"/>
  <c r="D8" i="13"/>
  <c r="C8" i="13"/>
  <c r="E11" i="13"/>
  <c r="F11" i="13" s="1"/>
  <c r="E12" i="13"/>
  <c r="F12" i="13" s="1"/>
  <c r="E39" i="1"/>
  <c r="B38" i="13"/>
  <c r="B23" i="13"/>
  <c r="E43" i="13"/>
  <c r="E42" i="13"/>
  <c r="E41" i="13" s="1"/>
  <c r="E10" i="13"/>
  <c r="E9" i="13"/>
  <c r="E8" i="13" l="1"/>
  <c r="F39" i="1"/>
  <c r="E23" i="13"/>
  <c r="D16" i="1"/>
  <c r="E19" i="13"/>
  <c r="E48" i="1"/>
  <c r="A54" i="1"/>
  <c r="E53" i="1"/>
  <c r="A56" i="1"/>
  <c r="A50" i="1"/>
  <c r="B58" i="1"/>
  <c r="F9" i="13"/>
  <c r="B43" i="13"/>
  <c r="B44" i="13" s="1"/>
  <c r="B45" i="13" s="1"/>
  <c r="B30" i="13"/>
  <c r="B31" i="13" s="1"/>
  <c r="B32" i="13" s="1"/>
  <c r="A34" i="1"/>
  <c r="E55" i="1"/>
  <c r="D31" i="1"/>
  <c r="D32" i="1"/>
  <c r="D30" i="1"/>
  <c r="B31" i="1"/>
  <c r="B32" i="1"/>
  <c r="B30" i="1"/>
  <c r="D22" i="1"/>
  <c r="D21" i="1"/>
  <c r="A17" i="1"/>
  <c r="F10" i="13"/>
  <c r="E15" i="13"/>
  <c r="E16" i="13"/>
  <c r="E52" i="13"/>
  <c r="E51" i="13"/>
  <c r="E50" i="13"/>
  <c r="E49" i="13"/>
  <c r="E48" i="13"/>
  <c r="F43" i="13"/>
  <c r="F42" i="13"/>
  <c r="D38" i="13"/>
  <c r="E39" i="13"/>
  <c r="F39" i="13" s="1"/>
  <c r="C38" i="13"/>
  <c r="F29" i="13"/>
  <c r="F28" i="13" s="1"/>
  <c r="E28" i="13"/>
  <c r="F27" i="13"/>
  <c r="F26" i="13"/>
  <c r="F25" i="13"/>
  <c r="F24" i="13"/>
  <c r="E18" i="13"/>
  <c r="E17" i="13"/>
  <c r="B10" i="13"/>
  <c r="E7" i="13"/>
  <c r="F7" i="13" s="1"/>
  <c r="E6" i="13"/>
  <c r="F6" i="13" s="1"/>
  <c r="D5" i="13"/>
  <c r="C5" i="13"/>
  <c r="F41" i="13" l="1"/>
  <c r="F8" i="13"/>
  <c r="F40" i="1" s="1"/>
  <c r="B11" i="13"/>
  <c r="B12" i="13" s="1"/>
  <c r="F23" i="13"/>
  <c r="E41" i="1" s="1"/>
  <c r="E22" i="13"/>
  <c r="F42" i="1"/>
  <c r="F41" i="1"/>
  <c r="E40" i="13"/>
  <c r="F40" i="13" s="1"/>
  <c r="F38" i="13" s="1"/>
  <c r="F5" i="13"/>
  <c r="E40" i="1" s="1"/>
  <c r="E5" i="13"/>
  <c r="E4" i="13" s="1"/>
  <c r="F45" i="1" l="1"/>
  <c r="F44" i="1"/>
  <c r="F37" i="13"/>
  <c r="D42" i="1" s="1"/>
  <c r="E42" i="1"/>
  <c r="E44" i="1" s="1"/>
  <c r="F22" i="13"/>
  <c r="D41" i="1" s="1"/>
  <c r="E38" i="13"/>
  <c r="F55" i="13" s="1"/>
  <c r="F4" i="13"/>
  <c r="D40" i="1" s="1"/>
  <c r="D44" i="1" l="1"/>
  <c r="D43" i="1"/>
  <c r="E43" i="1"/>
  <c r="E37" i="13"/>
  <c r="D45" i="1" l="1"/>
  <c r="E45" i="1"/>
</calcChain>
</file>

<file path=xl/sharedStrings.xml><?xml version="1.0" encoding="utf-8"?>
<sst xmlns="http://schemas.openxmlformats.org/spreadsheetml/2006/main" count="323" uniqueCount="215">
  <si>
    <t>Iktatószám:</t>
  </si>
  <si>
    <t>Dátum:</t>
  </si>
  <si>
    <t>A hatásvizsgálat elkészítésére fordított idő:</t>
  </si>
  <si>
    <t>Kapcsolódó hatásvizsgálati lapok:</t>
  </si>
  <si>
    <t>Hatásvizsgálatba bevont személyek, szervezetek:</t>
  </si>
  <si>
    <t>Vizsgált időtáv:</t>
  </si>
  <si>
    <t>Előterjesztés címe:</t>
  </si>
  <si>
    <t>Előterjesztő:</t>
  </si>
  <si>
    <t>Intézkedés megnevezése:</t>
  </si>
  <si>
    <t>Előterjesztés szükségessége:</t>
  </si>
  <si>
    <t>Utolsó módosítás dátuma:</t>
  </si>
  <si>
    <t>Előzmények:</t>
  </si>
  <si>
    <t>Következő módosítás várható dátuma:</t>
  </si>
  <si>
    <t>nem szükséges</t>
  </si>
  <si>
    <t>Az állami szervekre hárít-e az előterjesztés új kötelezettségeket, jelentkeznek-e többletfeladatok?</t>
  </si>
  <si>
    <t>igen</t>
  </si>
  <si>
    <t>Növekednek</t>
  </si>
  <si>
    <t>mértékben</t>
  </si>
  <si>
    <t>Csökkennek</t>
  </si>
  <si>
    <t>Közigazgatási szereplők esetén</t>
  </si>
  <si>
    <t>Lakossági és egyéb nem piaci szereplők esetén</t>
  </si>
  <si>
    <t>Csoport megnevezése</t>
  </si>
  <si>
    <t>Csoport mérete (fő)</t>
  </si>
  <si>
    <t>Előny - Hátrány</t>
  </si>
  <si>
    <t>1.</t>
  </si>
  <si>
    <t>2.</t>
  </si>
  <si>
    <t>n.</t>
  </si>
  <si>
    <t xml:space="preserve">igen </t>
  </si>
  <si>
    <t>nem</t>
  </si>
  <si>
    <t>A hatásvizsgálati lapot kitöltötte:</t>
  </si>
  <si>
    <t>Név</t>
  </si>
  <si>
    <t>Jóváhagyta:</t>
  </si>
  <si>
    <t>T É T E L E S    H A T Á S V I Z S G Á L A T I    L A P O K</t>
  </si>
  <si>
    <t>minimum</t>
  </si>
  <si>
    <t>maximum</t>
  </si>
  <si>
    <t>Mennyiség</t>
  </si>
  <si>
    <t>Gyakoriság</t>
  </si>
  <si>
    <t>3.</t>
  </si>
  <si>
    <t xml:space="preserve">Becsült költség cselekvés/beavatkozás hiánya esetén </t>
  </si>
  <si>
    <t>Egyéb megvalósítási javaslatok, opciók</t>
  </si>
  <si>
    <t xml:space="preserve">Felvázolt opciók </t>
  </si>
  <si>
    <t>1. számú opció tartalma, költségei</t>
  </si>
  <si>
    <t>Tartalom (max. 8 mondat)</t>
  </si>
  <si>
    <t>Miért került elvetésre (max. 8 mondat)</t>
  </si>
  <si>
    <t>Piaci szereplők esetén</t>
  </si>
  <si>
    <t>Érintett piaci szereplők megnevezése</t>
  </si>
  <si>
    <t>Az intézkedés mely eleme okozza az adminisztratív terhek növekedését? (max. 8 mondat)</t>
  </si>
  <si>
    <t>Az adminisztratív terhek növekedését elkerülhetetlenné tevő szempontok felsorolása. (max. 8 mondat)</t>
  </si>
  <si>
    <t>Az intézkedés mely eleme okozza az adminisztratív terhek csökkenését (max. 8 mondat)</t>
  </si>
  <si>
    <t>Érintett közigazgatási szereplők megnevezése</t>
  </si>
  <si>
    <t>nem releváns</t>
  </si>
  <si>
    <t>Amennyiben igen, milyen módon?</t>
  </si>
  <si>
    <t>Az adminisztratív terheken felül okoz- e az érintett csoportoknak többletköltséget az előterjesztés? (amennyiben igen, mekkora mértékben összesen)</t>
  </si>
  <si>
    <t>Kérjük, mutassa be az érintett csoportok számára hátrányt vagy többletköltséget okozó elemeket!</t>
  </si>
  <si>
    <t>Kérjük, mutassa be az érintett csoportok számára hátrányt okozó elemek ellensúlyozása érdekében teendő lépéseket!</t>
  </si>
  <si>
    <t>Igazgatási hatások</t>
  </si>
  <si>
    <t>részben</t>
  </si>
  <si>
    <t>Vannak-e az előterjesztésnek egyéb hatásai?</t>
  </si>
  <si>
    <t>ellentétes</t>
  </si>
  <si>
    <t>Amennyiben igen, milyen módszertan alapján, ki végzi el?</t>
  </si>
  <si>
    <t>Amennyiben nem, röviden, lényegre törően indokolja. (max. 8 mondat)</t>
  </si>
  <si>
    <t>Elérhetőség (e-mail, telefonszám)</t>
  </si>
  <si>
    <t>Látta:</t>
  </si>
  <si>
    <t>…………………………………….</t>
  </si>
  <si>
    <t>nem, tehercsökkenést okoz</t>
  </si>
  <si>
    <t>nem változik érdemben</t>
  </si>
  <si>
    <t>részben ellentétes</t>
  </si>
  <si>
    <t>illeszkedik</t>
  </si>
  <si>
    <t>Admin</t>
  </si>
  <si>
    <t>4.</t>
  </si>
  <si>
    <t>5.</t>
  </si>
  <si>
    <t>Érintett csop</t>
  </si>
  <si>
    <t>-</t>
  </si>
  <si>
    <t>2. számú opció tartalma, költségei</t>
  </si>
  <si>
    <t>3. számú opció tartalma, költségei</t>
  </si>
  <si>
    <t>érték folyó áron</t>
  </si>
  <si>
    <t>jelenérték (PV0)</t>
  </si>
  <si>
    <t>Nő</t>
  </si>
  <si>
    <t>Hány fővel?</t>
  </si>
  <si>
    <t>Melyik évben:</t>
  </si>
  <si>
    <t>Csökken</t>
  </si>
  <si>
    <t>Nem változik</t>
  </si>
  <si>
    <t>A foglalkoztatás növekedése / csökkenése melyik foglalkoztatási csoportot érinti?</t>
  </si>
  <si>
    <t>egyéb, és pedig:</t>
  </si>
  <si>
    <t>A foglalkoztatás növekedése / csökkenése melyik szférában várható?</t>
  </si>
  <si>
    <t>A foglalkoztatás növekedése / csökkenése kapcsán, amennyiben releváns - milyen területi hatásokkal, koncentrációval lehet számolni?</t>
  </si>
  <si>
    <t>Megvizsgáltak-e az intézkedés foglalkoztatási hatásainak vonatkozásában más alternatívákat? Milyen eredménnyel?</t>
  </si>
  <si>
    <t>Előny</t>
  </si>
  <si>
    <t>Hátrány</t>
  </si>
  <si>
    <t>Környezeti és természeti hatások</t>
  </si>
  <si>
    <t>H A T Á S V I Z S G Á L A T I     L A P</t>
  </si>
  <si>
    <t>Az intézkedés költségvetési egyenlegrontó hatása</t>
  </si>
  <si>
    <t>A vizsgált időszakban</t>
  </si>
  <si>
    <t>Az aktuális évben</t>
  </si>
  <si>
    <t>azonnali</t>
  </si>
  <si>
    <t>későbbi</t>
  </si>
  <si>
    <t>A főbb egyenlegrontó tételek listája</t>
  </si>
  <si>
    <t>Jogcíme</t>
  </si>
  <si>
    <t>Érték folyó áron</t>
  </si>
  <si>
    <t>Időpont</t>
  </si>
  <si>
    <t>Egyéb megjegyzések</t>
  </si>
  <si>
    <t>Az intézkedés egyenlegrontó hatásának fedezete a költségvetésben</t>
  </si>
  <si>
    <t>Átcsoportosítás más kiadási előirányzatról</t>
  </si>
  <si>
    <t>Bevételi előirányzat terhére (pl. EU-támogatások)</t>
  </si>
  <si>
    <t>Bevételnövelő intézkedés</t>
  </si>
  <si>
    <t>Egyéb egyenlegjavító intézkedések</t>
  </si>
  <si>
    <t>Az intézkedés költségvetési egyenlegjavító hatása</t>
  </si>
  <si>
    <t>A főbb egyenlegjavító tételek listája</t>
  </si>
  <si>
    <t>Az intézkedés egyenlegjavító hatásának figyelembevétele a költségvetésben</t>
  </si>
  <si>
    <t>Az éves költségvetésben szereplő összeg</t>
  </si>
  <si>
    <t>Becsült egyenleg</t>
  </si>
  <si>
    <t>Az éves költségvetés már számolt az intézkedés egyenlegnövelő hatásával?</t>
  </si>
  <si>
    <t>Teljes hatás</t>
  </si>
  <si>
    <t>Teljes hatás az elfogadott költségvetéshez képest</t>
  </si>
  <si>
    <t>Miként járul hozzá az intézkedés az ország versenyképeségének javításához?</t>
  </si>
  <si>
    <t>Nem változik érdemben</t>
  </si>
  <si>
    <t>Javítja</t>
  </si>
  <si>
    <t>Rontja</t>
  </si>
  <si>
    <t>Versenyképesség</t>
  </si>
  <si>
    <t>Az intézkedés alkalmazásához szükséges személyi, szervezeti, tárgyi és pénzügyi feltételek adottak?</t>
  </si>
  <si>
    <t>Az intézkedés elmaradásának hatásai</t>
  </si>
  <si>
    <t>1. Érintett csoportok</t>
  </si>
  <si>
    <t>Vannak-e az intézkedésben foglaltaknak jelentősnek ítélt környezeti vagy természeti hatásai?</t>
  </si>
  <si>
    <t>Befolyásolja-e az előterjesztés valamely érintett csoport/ok gazdasági helyzetét?</t>
  </si>
  <si>
    <t>Befolyásolja-e az előterjesztés valamely érintett csoport/ok társadalmi helyzetét?</t>
  </si>
  <si>
    <t>Kérjük mutassa  be a versenyképességet befolyásoló tényezőket!</t>
  </si>
  <si>
    <t>Felvázolásra kerültek-e egyéb opciók az intézkedés megvalósításával kapcsolatban?</t>
  </si>
  <si>
    <t>UTÓLAGOS HATÁSVIZSGÁLAT</t>
  </si>
  <si>
    <t>3. Megtörtént-e az intézkedés adminisztratív terhekre gyakorolt hatásainak vizsgálata?</t>
  </si>
  <si>
    <t xml:space="preserve"> Hatások  összefoglalója</t>
  </si>
  <si>
    <t>2. Hatások összefoglalója</t>
  </si>
  <si>
    <t>I. VERSENYKÉPESSÉG</t>
  </si>
  <si>
    <t>II. TÁRSADALMI FELZÁRKÓZÁS</t>
  </si>
  <si>
    <t>III. STABIL KÖLTSÉGVETÉS</t>
  </si>
  <si>
    <t>IV. FENNTARTHATÓ FEJLŐDÉS</t>
  </si>
  <si>
    <t>V. EGYÉB HATÁSOK</t>
  </si>
  <si>
    <t>Vannak-e az intézkedésnek további hatásai?</t>
  </si>
  <si>
    <t>A hatásvizsgálati lap kitöltéséért felelős személyek:</t>
  </si>
  <si>
    <t xml:space="preserve"> Érintett csoportok</t>
  </si>
  <si>
    <t xml:space="preserve"> Foglalkoztatásra gyakorolt hatások</t>
  </si>
  <si>
    <t xml:space="preserve"> Versenyképességre gyakorolt hatások</t>
  </si>
  <si>
    <t xml:space="preserve"> További hatások</t>
  </si>
  <si>
    <t xml:space="preserve"> Adminisztratív teher részletező</t>
  </si>
  <si>
    <t>Előnyök, hátrányok, kockázatok összegző bemutatása</t>
  </si>
  <si>
    <r>
      <t xml:space="preserve">Rövid és hosszú távú előnyök 
</t>
    </r>
    <r>
      <rPr>
        <b/>
        <sz val="10"/>
        <rFont val="Arial Narrow"/>
        <family val="2"/>
        <charset val="238"/>
      </rPr>
      <t>(azok a  tényezők, amelyek az adott intézkedés során pozitívumként jelentkezhetnek)</t>
    </r>
  </si>
  <si>
    <r>
      <t xml:space="preserve">Hátrányok 
</t>
    </r>
    <r>
      <rPr>
        <b/>
        <sz val="10"/>
        <rFont val="Arial Narrow"/>
        <family val="2"/>
        <charset val="238"/>
      </rPr>
      <t>(azok a  tényezők, amelyek az adott intézkedés során negatív következményekkel járhatnak)</t>
    </r>
  </si>
  <si>
    <r>
      <t xml:space="preserve">Kockázatok 
</t>
    </r>
    <r>
      <rPr>
        <b/>
        <sz val="10"/>
        <rFont val="Arial Narrow"/>
        <family val="2"/>
        <charset val="238"/>
      </rPr>
      <t>(olyan  adottságok, amelyek kockázatot jelenthetnek, csökkenthetik az intézkedés eredményességét)</t>
    </r>
  </si>
  <si>
    <t>Megvalósítás előtt jelentkező kockázatok</t>
  </si>
  <si>
    <t>Megvalósítás után jelentkező kockázatok</t>
  </si>
  <si>
    <t>Táplálkozás</t>
  </si>
  <si>
    <t>Stressz</t>
  </si>
  <si>
    <t>Közlekedési morál</t>
  </si>
  <si>
    <t xml:space="preserve">Utazás, és külföldön szerzett betegségek </t>
  </si>
  <si>
    <t>Egyéb:</t>
  </si>
  <si>
    <t>Rizikó viselkedések 
(pl.: alkohol, dohányzás, 
drogok, szerencsejáték, stb.)</t>
  </si>
  <si>
    <t>Az egészségügyi 
szolgáltatások elérhetősége</t>
  </si>
  <si>
    <t>Az egészségügyi 
szolgáltatások megléte</t>
  </si>
  <si>
    <t xml:space="preserve">Az egészségügyi 
szolgáltatások megfizethetősége </t>
  </si>
  <si>
    <t>Az egészségügyi 
szolgáltatások minősége</t>
  </si>
  <si>
    <t xml:space="preserve">Az intézkedés befolyásolja-e az alábbi tényezőket? </t>
  </si>
  <si>
    <t>Nem változnak</t>
  </si>
  <si>
    <t>Testmozgás (vagy annak
 hiánya)</t>
  </si>
  <si>
    <t>Költségvetési hatások részletező</t>
  </si>
  <si>
    <t>Egészséghatások</t>
  </si>
  <si>
    <t>Vannak-e az intézkedésben foglaltaknak jelentősnek ítélt egészséghatásai?</t>
  </si>
  <si>
    <t>Kérjük mutassa be az intézkedés környezeti és természeti hatásait!</t>
  </si>
  <si>
    <t>fiatal munkavállalók</t>
  </si>
  <si>
    <t>idősebb (50 éven felüli) munkavállalók</t>
  </si>
  <si>
    <t>megváltozott munkaképességűek</t>
  </si>
  <si>
    <t>kisgyermekekkel rendelkezők</t>
  </si>
  <si>
    <t>alacsony iskolai végzettségűek</t>
  </si>
  <si>
    <t>versenyszféra, ezen belül:</t>
  </si>
  <si>
    <t>költségvetési szféra, ezen belül:</t>
  </si>
  <si>
    <r>
      <rPr>
        <b/>
        <sz val="10"/>
        <rFont val="Arial"/>
        <family val="2"/>
        <charset val="238"/>
      </rPr>
      <t>2011. szeptember 1. - v1.0</t>
    </r>
    <r>
      <rPr>
        <sz val="10"/>
        <rFont val="Arial"/>
        <family val="2"/>
        <charset val="238"/>
      </rPr>
      <t xml:space="preserve">
- Első kiadás</t>
    </r>
  </si>
  <si>
    <t xml:space="preserve"> ====================================== H A T Á S V I Z S G Á L A T I   T E M P L A T E ============================================
 ===================================================== (v1.0) ============================================================
======================================================================================================================
======================================================= by =============================================================
============================================ KIM - Hatáselemzési Osztály ==================================================
=========================================== &lt;hatasvizsgalat@kim.gov.hu&gt; ==================================================</t>
  </si>
  <si>
    <t>Érintett lakossági és egyéb nem piaci szereplők megnevezése</t>
  </si>
  <si>
    <r>
      <t>Javasolt-e az intézkedés utólagos hatásvizsgálata (</t>
    </r>
    <r>
      <rPr>
        <i/>
        <sz val="12"/>
        <color indexed="9"/>
        <rFont val="Arial Narrow"/>
        <family val="2"/>
      </rPr>
      <t>ha igen, mikor</t>
    </r>
    <r>
      <rPr>
        <sz val="12"/>
        <color indexed="9"/>
        <rFont val="Arial Narrow"/>
        <family val="2"/>
      </rPr>
      <t>)</t>
    </r>
  </si>
  <si>
    <r>
      <rPr>
        <b/>
        <sz val="10"/>
        <rFont val="Arial"/>
        <family val="2"/>
        <charset val="238"/>
      </rPr>
      <t>2011. október 3. - v1.1</t>
    </r>
    <r>
      <rPr>
        <sz val="10"/>
        <rFont val="Arial"/>
        <family val="2"/>
        <charset val="238"/>
      </rPr>
      <t xml:space="preserve">
- Költségvetési hatások tétellista bővítésének lehetősége optimalizálva
- Stilisztikai hibajavítás
- Színkódok árnyalatának javítása
- Feltételes formázás hozzádása  a lapokhoz
- Kompatibilitás javítása</t>
    </r>
  </si>
  <si>
    <t>Költségvetési hatások</t>
  </si>
  <si>
    <t>További négy évben</t>
  </si>
  <si>
    <t>Végrehajtás feltételei</t>
  </si>
  <si>
    <t>1. Miként járul hozzá az intézkedés az ország versenyképességének javításához?</t>
  </si>
  <si>
    <t>2. Az  intézkedés hozzájárul a foglalkoztatás növeléséhez?</t>
  </si>
  <si>
    <t>C) végrehajtási rendelet</t>
  </si>
  <si>
    <t>az egészségügyi létfontosságú rendszerek és létesítmények azonosításáról, kijelöléséről és védelméről</t>
  </si>
  <si>
    <t>Az előterjesztés az egészségügyi ágazatot érintően a létfontosságú rendszerek és létesítmények azonosításáról, kijelöléséről és védelméről szóló 2012. évi CLXVI. törvény (a továbbiakban: Lrtv.) alapján – a végrehajtására vonatkozó, a létfontosságú rendszerek és létesítmények azonosításáról, kijelöléséről és védelméről szóló 2012. évi CLXVI. törvény végrehajtásáról szóló 65/2013. (III. 8.) Korm. rendelettel összhangban, figyelemmel az európai kritikus infrastruktúrák azonosításáról és kijelöléséről, valamint védelmük javítása szükségességének értékeléséről szóló, 2008. december 8-i 2008/114/EK tanácsi irányelvre – határozza meg az ágazatra vonatkozó speciális szabályokat.</t>
  </si>
  <si>
    <t>EMMI</t>
  </si>
  <si>
    <t>A létfontosságú rendszerek és létesítmények azonosítására, kijelölésére és védelmére vonatkozó általános szabályokat az Lrtv. és a Vhr. határozza meg. A hivatkozott jogszabályokban rögzített általános szabályokon túl speciális végrehajtási szabályok megalkotása szükséges a különböző ágazatok tekintetében. Jelen előterjesztés az Lrtv. 14. § a)-d) és g)-h) pontjaiban kapott felhatalmazás alapján az egészségügyi ágazat vonatkozásában rögzíti a speciális követelményeket.</t>
  </si>
  <si>
    <t>gyógyszer-nagykereskedelem</t>
  </si>
  <si>
    <t xml:space="preserve">Az egészségügyi ágazat tekintetében az elterjesztés meghatározza azokat a közös szempontokat, mely alapján rendszer szinten, egységesen alakíthatók ki  - az egészségügyi intézmények egészségügyi válsághelyzeti terveinek tartalmi követelményeiről, valamint egyes egészségügyi tárgyú miniszteri rendeletek módosításáról szóló 43/2014. (VIII. 19.) EMMI rendelet 1. számú mellékletében felsoroltak figyelembevételével - az Üzemeltetői Biztonsági Tervek, melyek így koherens egészt alkothatnak egy esetleges nemzeti vagy határokon is átnyúló, nemzetközi vészhelyzet esetén. </t>
  </si>
  <si>
    <t>8. alcím "Az Üzemeltetői Biztonsági Tervre vonatkozó különleges szabályok" 14. § paragrafus (1) és (2) bekezdése tartalmazza a kórház és laboratórium esetén az Üzemeltetői Biztonsági Terv előírásait, mely adminisztratív teherként jelentkezik a közigazgatási szereplők számára.</t>
  </si>
  <si>
    <t>8. alcím "Az Üzemeltetői Biztonsági Tervre vonatkozó különleges szabályok" 14. § paragrafus (3) bekezdése tartalmazza a Gyógyszer-nagykereskedő esetén az Üzemeltetői Biztonsági Terv előírásait, mely adminisztratív teherként jelentkezik a piaci szereplők számára.</t>
  </si>
  <si>
    <t xml:space="preserve">A kiadásra kerülő Korm. rendelet az egészségügyi ágazat esetében hat alágazat tekintetében (aktív fekvőbeteg-ellátás, mentésirányítás, egészségügyi tartalékok és vérkészletek, magas biztonsági szintű biológiai laboratóriumok, egészségbiztosítás informatikai rendszere, gyógyszer-nagykereskedelem) meghatározza a nemzeti, illetve európai létfontosságú rendszerek és létesítmények kijelöléséről és védelméről szóló előírásokat, ezáltal elősegítve a létfontosságú rendszerek és létesítmények azonosításáról, kijelöléséről és védelméről szóló törvény, valamint a végrehajtására vonatkozó Korm. rendeletben foglaltak alkalmazását. </t>
  </si>
  <si>
    <t>20237-4/2015/IBDF</t>
  </si>
  <si>
    <t>4 nap</t>
  </si>
  <si>
    <t>2015-2016</t>
  </si>
  <si>
    <t>Az előterjesztés célja a nemzeti, valamint az európai létfontosságú rendszerek védelmének biztosítása érdekében az egészségügyi ágazatot érintő egyes hatóságok kijelölése, a hatósági eljárás lefolytatására vonatkozó szabályok, valamint a biztonsági összekötő személy képesítési követelményeinek megállapítása. Egyéb opció nem áll rendelkezésre, a kívánt cél elérése kizárólag jogalkotás útján érhető el az egészségügyi ágazat vonatkozásában.</t>
  </si>
  <si>
    <t xml:space="preserve">A szabályozás az egészségügyet érintő létfontossságú rendszerelemek meghatározása révén kihat a társadalomra, ezáltal lehetővé téve veszélhelyzet esetén az e téren jelentkező lakossági igények zavartalan, és hatékony ellátását. Az egészségügyi létfontosságú rendszerelemek veszélyhelyzet esetén történő zavartalan működésének biztosítása, védelme kiemelt feladat, ennek érdekében szükséges az ezekre vonatkozó előírások jogszabályban történő meghatározása. </t>
  </si>
  <si>
    <t>Polereczki Andrea</t>
  </si>
  <si>
    <t>Csehi Gábor</t>
  </si>
  <si>
    <t>gabor.csehi@emmi.gov.hu +36 (1) 7951223</t>
  </si>
  <si>
    <t>andrea.polereczki@emmi.gov.hu  +36 (1) 795 2129</t>
  </si>
  <si>
    <t>Dr. Borókainé Dr. Vajdovits Éva
Dr. Beneda Attila</t>
  </si>
  <si>
    <t>Dr. Bodó Attila Pál
Varsi Erika</t>
  </si>
  <si>
    <t xml:space="preserve">
A kormányrendelet kiadásának hiányában nem kerül sor az Lrtv. által előírt jogalkotási kötelezettség teljesítésére.</t>
  </si>
  <si>
    <t>Az adminisztratív terhek növekedése az erőforrás allokációk felülvizsgálatát igényelheti.</t>
  </si>
  <si>
    <t>A végrehajtás feltételei adottak</t>
  </si>
  <si>
    <t>Magyarország lakossága</t>
  </si>
  <si>
    <t>10 millió fő</t>
  </si>
  <si>
    <t>Létfontosságú rendszerelemet üzemeltetők</t>
  </si>
  <si>
    <t>200 db</t>
  </si>
  <si>
    <t>Amennyiben a tervezet nem kerül elfogadásra, az egészségügyi ágazat létfontosságú rendszerelemei nem kerülnek azonosításra és  kijelölésre.</t>
  </si>
  <si>
    <t>Az azonosítással, kijelöléssel, helyszíni ellenőrzéssel járó feladatok a tervezet nyomán jelentkeznek. A tervezet megalkotása törvényi kötelezettség. Várhatóan maximum 150-200 elem kerül azonosításra, kijelölésre, melyek ellenőrzése éves és kormányhivatali szinten 2-3 helyszíni ellenőrzésben való közreműködést jelent.</t>
  </si>
  <si>
    <t>állami fenntartású létfontosságú rendszerelemek üzemeltetői (OMSZ, OVSZ, EKI, OEP, kórházak)</t>
  </si>
  <si>
    <t>Az egészségügyi ágazat tekintetében az elterjesztés meghatározza azokat a közös szempontokat, mely alapján rendszer szinten, egységesen alakíthatók ki  - az egészségügyi intézmények egészségügyi válsághelyzeti terveinek tartalmi követelményeiről, valamint egyes egészségügyi tárgyú miniszteri rendeletek módosításáról szóló 43/2014. (VIII. 19.) EMMI rendelet 1. számú mellékletében felsoroltak figyelembevételével - az Üzemeltetői Biztonsági Tervek, melyek így koherens egészt alkothatnak egy esetleges nemzeti vagy határokon is átnyúló, nemzetközi vészhelyzet esetén.  Fontos megjegyezni ugyankkor, hogy az ÜBT elkészítése az éritnett szereplők saját biztonságát fokozza, más jogszabályok alapján előírt tervezési feladatokhoz szorosan illeszkedik. A kórházak esetében például nem is követel meg új tervet.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</si>
</sst>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Ft&quot;;[Red]\-#,##0\ &quot;Ft&quot;"/>
    <numFmt numFmtId="164" formatCode="[$-F800]dddd\,\ mmmm\ dd\,\ yyyy"/>
    <numFmt numFmtId="165" formatCode="#,##0\ &quot;Ft&quot;"/>
  </numFmts>
  <fonts count="60" x14ac:knownFonts="1">
    <font>
      <sz val="10"/>
      <name val="Arial"/>
    </font>
    <font>
      <sz val="11"/>
      <color indexed="8"/>
      <name val="Calibri"/>
      <family val="2"/>
    </font>
    <font>
      <sz val="11"/>
      <color indexed="44"/>
      <name val="Calibri"/>
      <family val="2"/>
    </font>
    <font>
      <sz val="11"/>
      <color indexed="62"/>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44"/>
      <name val="Calibri"/>
      <family val="2"/>
    </font>
    <font>
      <sz val="11"/>
      <color indexed="10"/>
      <name val="Calibri"/>
      <family val="2"/>
    </font>
    <font>
      <sz val="11"/>
      <color indexed="52"/>
      <name val="Calibri"/>
      <family val="2"/>
    </font>
    <font>
      <sz val="10"/>
      <name val="Arial"/>
      <family val="2"/>
      <charset val="238"/>
    </font>
    <font>
      <sz val="11"/>
      <color indexed="17"/>
      <name val="Calibri"/>
      <family val="2"/>
    </font>
    <font>
      <b/>
      <sz val="11"/>
      <color indexed="63"/>
      <name val="Calibri"/>
      <family val="2"/>
    </font>
    <font>
      <i/>
      <sz val="11"/>
      <color indexed="23"/>
      <name val="Calibri"/>
      <family val="2"/>
    </font>
    <font>
      <b/>
      <sz val="11"/>
      <color indexed="8"/>
      <name val="Calibri"/>
      <family val="2"/>
    </font>
    <font>
      <sz val="11"/>
      <color indexed="20"/>
      <name val="Calibri"/>
      <family val="2"/>
    </font>
    <font>
      <sz val="11"/>
      <color indexed="60"/>
      <name val="Calibri"/>
      <family val="2"/>
    </font>
    <font>
      <b/>
      <sz val="11"/>
      <color indexed="52"/>
      <name val="Calibri"/>
      <family val="2"/>
    </font>
    <font>
      <sz val="8"/>
      <name val="Arial"/>
      <family val="2"/>
    </font>
    <font>
      <b/>
      <sz val="14"/>
      <name val="Arial Narrow"/>
      <family val="2"/>
    </font>
    <font>
      <sz val="10"/>
      <name val="Arial Narrow"/>
      <family val="2"/>
    </font>
    <font>
      <sz val="8"/>
      <name val="Arial Narrow"/>
      <family val="2"/>
    </font>
    <font>
      <sz val="10"/>
      <name val="Arial Narrow"/>
      <family val="2"/>
      <charset val="238"/>
    </font>
    <font>
      <b/>
      <sz val="12"/>
      <name val="Arial Narrow"/>
      <family val="2"/>
      <charset val="238"/>
    </font>
    <font>
      <sz val="12"/>
      <name val="Arial Narrow"/>
      <family val="2"/>
      <charset val="238"/>
    </font>
    <font>
      <sz val="10"/>
      <color indexed="12"/>
      <name val="Arial Narrow"/>
      <family val="2"/>
    </font>
    <font>
      <b/>
      <sz val="10"/>
      <name val="Arial Narrow"/>
      <family val="2"/>
      <charset val="238"/>
    </font>
    <font>
      <b/>
      <sz val="10"/>
      <name val="Arial"/>
      <family val="2"/>
      <charset val="238"/>
    </font>
    <font>
      <b/>
      <sz val="11"/>
      <name val="Arial Narrow"/>
      <family val="2"/>
    </font>
    <font>
      <b/>
      <sz val="14"/>
      <name val="Arial Narrow"/>
      <family val="2"/>
      <charset val="238"/>
    </font>
    <font>
      <b/>
      <sz val="14"/>
      <color indexed="9"/>
      <name val="Arial Narrow"/>
      <family val="2"/>
      <charset val="238"/>
    </font>
    <font>
      <b/>
      <sz val="14"/>
      <color theme="0"/>
      <name val="Arial Narrow"/>
      <family val="2"/>
      <charset val="238"/>
    </font>
    <font>
      <b/>
      <sz val="10"/>
      <color theme="1"/>
      <name val="Arial Narrow"/>
      <family val="2"/>
      <charset val="238"/>
    </font>
    <font>
      <b/>
      <sz val="14"/>
      <color theme="1"/>
      <name val="Arial Narrow"/>
      <family val="2"/>
      <charset val="238"/>
    </font>
    <font>
      <sz val="10"/>
      <color theme="0"/>
      <name val="Arial Narrow"/>
      <family val="2"/>
      <charset val="238"/>
    </font>
    <font>
      <sz val="10"/>
      <color indexed="9"/>
      <name val="Arial Narrow"/>
      <family val="2"/>
      <charset val="238"/>
    </font>
    <font>
      <b/>
      <sz val="8"/>
      <name val="Arial Narrow"/>
      <family val="2"/>
      <charset val="238"/>
    </font>
    <font>
      <sz val="10"/>
      <color theme="1"/>
      <name val="Arial"/>
      <family val="2"/>
      <charset val="238"/>
    </font>
    <font>
      <b/>
      <u/>
      <sz val="14"/>
      <name val="Arial Narrow"/>
      <family val="2"/>
    </font>
    <font>
      <b/>
      <sz val="18"/>
      <name val="Arial Narrow"/>
      <family val="2"/>
      <charset val="238"/>
    </font>
    <font>
      <b/>
      <sz val="20"/>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sz val="12"/>
      <color theme="1"/>
      <name val="Arial Narrow"/>
      <family val="2"/>
      <charset val="238"/>
    </font>
    <font>
      <b/>
      <sz val="12"/>
      <color theme="1"/>
      <name val="Arial Narrow"/>
      <family val="2"/>
      <charset val="238"/>
    </font>
    <font>
      <b/>
      <sz val="18"/>
      <name val="Arial Narrow"/>
      <family val="2"/>
    </font>
    <font>
      <sz val="12"/>
      <name val="Arial"/>
      <family val="2"/>
      <charset val="238"/>
    </font>
    <font>
      <sz val="12"/>
      <name val="Arial Narrow"/>
      <family val="2"/>
    </font>
    <font>
      <i/>
      <sz val="12"/>
      <name val="Arial Narrow"/>
      <family val="2"/>
    </font>
    <font>
      <b/>
      <sz val="12"/>
      <name val="Arial Narrow"/>
      <family val="2"/>
    </font>
    <font>
      <b/>
      <sz val="12"/>
      <name val="Arial"/>
      <family val="2"/>
      <charset val="238"/>
    </font>
    <font>
      <b/>
      <sz val="14"/>
      <color theme="1"/>
      <name val="Arial Narrow"/>
      <family val="2"/>
    </font>
    <font>
      <b/>
      <sz val="12"/>
      <color indexed="9"/>
      <name val="Arial Narrow"/>
      <family val="2"/>
    </font>
    <font>
      <b/>
      <sz val="14"/>
      <color indexed="9"/>
      <name val="Arial Narrow"/>
      <family val="2"/>
    </font>
    <font>
      <i/>
      <sz val="12"/>
      <color indexed="9"/>
      <name val="Arial Narrow"/>
      <family val="2"/>
    </font>
    <font>
      <sz val="12"/>
      <color indexed="9"/>
      <name val="Arial Narrow"/>
      <family val="2"/>
    </font>
    <font>
      <u/>
      <sz val="10"/>
      <color theme="10"/>
      <name val="Arial"/>
    </font>
  </fonts>
  <fills count="29">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99"/>
        <bgColor indexed="64"/>
      </patternFill>
    </fill>
    <fill>
      <patternFill patternType="lightUp">
        <bgColor theme="4" tint="0.79995117038483843"/>
      </patternFill>
    </fill>
  </fills>
  <borders count="1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ck">
        <color indexed="64"/>
      </left>
      <right/>
      <top/>
      <bottom/>
      <diagonal/>
    </border>
    <border>
      <left/>
      <right/>
      <top style="thick">
        <color indexed="64"/>
      </top>
      <bottom/>
      <diagonal/>
    </border>
    <border>
      <left style="thick">
        <color indexed="64"/>
      </left>
      <right/>
      <top style="thick">
        <color indexed="64"/>
      </top>
      <bottom/>
      <diagonal/>
    </border>
    <border>
      <left style="thick">
        <color indexed="64"/>
      </left>
      <right style="thin">
        <color indexed="64"/>
      </right>
      <top/>
      <bottom style="thin">
        <color indexed="64"/>
      </bottom>
      <diagonal/>
    </border>
    <border>
      <left/>
      <right/>
      <top style="thick">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ck">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ck">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style="thick">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indexed="64"/>
      </right>
      <top style="thick">
        <color indexed="64"/>
      </top>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style="thin">
        <color indexed="64"/>
      </left>
      <right style="thin">
        <color indexed="64"/>
      </right>
      <top style="thin">
        <color indexed="64"/>
      </top>
      <bottom style="thin">
        <color theme="0"/>
      </bottom>
      <diagonal/>
    </border>
    <border>
      <left style="thick">
        <color indexed="64"/>
      </left>
      <right style="thin">
        <color theme="0"/>
      </right>
      <top/>
      <bottom/>
      <diagonal/>
    </border>
    <border>
      <left style="thick">
        <color indexed="64"/>
      </left>
      <right/>
      <top style="thin">
        <color theme="1"/>
      </top>
      <bottom style="thin">
        <color indexed="64"/>
      </bottom>
      <diagonal/>
    </border>
    <border>
      <left/>
      <right/>
      <top style="thin">
        <color theme="1"/>
      </top>
      <bottom style="thin">
        <color indexed="64"/>
      </bottom>
      <diagonal/>
    </border>
    <border>
      <left style="thick">
        <color theme="1"/>
      </left>
      <right/>
      <top/>
      <bottom/>
      <diagonal/>
    </border>
    <border>
      <left/>
      <right/>
      <top/>
      <bottom style="thick">
        <color indexed="64"/>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bottom style="thick">
        <color indexed="64"/>
      </bottom>
      <diagonal/>
    </border>
    <border>
      <left style="thin">
        <color indexed="64"/>
      </left>
      <right style="thick">
        <color indexed="64"/>
      </right>
      <top style="thin">
        <color indexed="64"/>
      </top>
      <bottom/>
      <diagonal/>
    </border>
    <border>
      <left style="thin">
        <color indexed="64"/>
      </left>
      <right/>
      <top style="thin">
        <color indexed="64"/>
      </top>
      <bottom style="thick">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style="medium">
        <color indexed="64"/>
      </top>
      <bottom style="thick">
        <color indexed="64"/>
      </bottom>
      <diagonal/>
    </border>
    <border>
      <left style="medium">
        <color indexed="64"/>
      </left>
      <right/>
      <top style="thin">
        <color indexed="64"/>
      </top>
      <bottom style="thick">
        <color indexed="64"/>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style="thin">
        <color indexed="64"/>
      </right>
      <top style="thin">
        <color indexed="64"/>
      </top>
      <bottom style="thick">
        <color indexed="64"/>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14" borderId="2" applyNumberFormat="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4" borderId="7" applyNumberFormat="0" applyFont="0" applyAlignment="0" applyProtection="0"/>
    <xf numFmtId="0" fontId="2" fillId="10"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1"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12" fillId="15" borderId="0" applyNumberFormat="0" applyBorder="0" applyAlignment="0" applyProtection="0"/>
    <xf numFmtId="0" fontId="13" fillId="2" borderId="8" applyNumberForma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13" borderId="0" applyNumberFormat="0" applyBorder="0" applyAlignment="0" applyProtection="0"/>
    <xf numFmtId="0" fontId="17" fillId="8" borderId="0" applyNumberFormat="0" applyBorder="0" applyAlignment="0" applyProtection="0"/>
    <xf numFmtId="0" fontId="18" fillId="2" borderId="1" applyNumberFormat="0" applyAlignment="0" applyProtection="0"/>
    <xf numFmtId="0" fontId="11" fillId="0" borderId="0"/>
    <xf numFmtId="0" fontId="59" fillId="0" borderId="0" applyNumberFormat="0" applyFill="0" applyBorder="0" applyAlignment="0" applyProtection="0"/>
  </cellStyleXfs>
  <cellXfs count="553">
    <xf numFmtId="0" fontId="0" fillId="0" borderId="0" xfId="0"/>
    <xf numFmtId="0" fontId="20" fillId="0" borderId="0" xfId="0" applyFont="1" applyBorder="1" applyAlignment="1">
      <alignment horizontal="center" vertical="center" wrapText="1"/>
    </xf>
    <xf numFmtId="0" fontId="0" fillId="0" borderId="0" xfId="0" applyFill="1"/>
    <xf numFmtId="0" fontId="20" fillId="0" borderId="0" xfId="0" applyFont="1" applyBorder="1" applyAlignment="1">
      <alignment vertical="center" wrapText="1"/>
    </xf>
    <xf numFmtId="0" fontId="21" fillId="0" borderId="0" xfId="0" applyFont="1" applyFill="1" applyBorder="1" applyAlignment="1">
      <alignment horizontal="center" vertical="center" wrapText="1"/>
    </xf>
    <xf numFmtId="0" fontId="26" fillId="0" borderId="0" xfId="0" applyFont="1" applyFill="1" applyBorder="1" applyAlignment="1">
      <alignment vertical="center" wrapText="1"/>
    </xf>
    <xf numFmtId="0" fontId="11" fillId="0" borderId="0" xfId="0" applyFont="1"/>
    <xf numFmtId="0" fontId="20" fillId="0" borderId="0" xfId="0" applyFont="1" applyFill="1" applyBorder="1" applyAlignment="1">
      <alignment horizontal="center" vertical="center" wrapText="1"/>
    </xf>
    <xf numFmtId="0" fontId="11" fillId="0" borderId="0" xfId="0" applyFont="1" applyFill="1"/>
    <xf numFmtId="0" fontId="11" fillId="0" borderId="0" xfId="0" applyFont="1" applyAlignment="1">
      <alignment vertical="center"/>
    </xf>
    <xf numFmtId="0" fontId="0" fillId="0" borderId="0" xfId="0" applyAlignment="1">
      <alignment vertical="center"/>
    </xf>
    <xf numFmtId="0" fontId="11" fillId="0" borderId="0" xfId="0" applyFont="1" applyFill="1" applyBorder="1"/>
    <xf numFmtId="0" fontId="23" fillId="0" borderId="0" xfId="0" applyFont="1"/>
    <xf numFmtId="0" fontId="23" fillId="0" borderId="0" xfId="0" applyFont="1" applyProtection="1">
      <protection locked="0"/>
    </xf>
    <xf numFmtId="0" fontId="23" fillId="21" borderId="0" xfId="0" applyFont="1" applyFill="1"/>
    <xf numFmtId="0" fontId="35" fillId="0" borderId="0" xfId="0" applyFont="1"/>
    <xf numFmtId="0" fontId="23" fillId="18" borderId="0" xfId="0" applyNumberFormat="1" applyFont="1" applyFill="1" applyBorder="1" applyAlignment="1">
      <alignment vertical="center" wrapText="1"/>
    </xf>
    <xf numFmtId="49" fontId="23" fillId="18" borderId="0" xfId="0" applyNumberFormat="1" applyFont="1" applyFill="1" applyBorder="1" applyAlignment="1">
      <alignment vertical="center" wrapText="1"/>
    </xf>
    <xf numFmtId="0" fontId="23" fillId="0" borderId="70" xfId="0" applyFont="1" applyBorder="1"/>
    <xf numFmtId="0" fontId="23" fillId="0" borderId="70" xfId="0" applyFont="1" applyBorder="1" applyProtection="1">
      <protection locked="0"/>
    </xf>
    <xf numFmtId="49" fontId="23" fillId="18" borderId="71" xfId="0" applyNumberFormat="1" applyFont="1" applyFill="1" applyBorder="1" applyAlignment="1">
      <alignment vertical="center" wrapText="1"/>
    </xf>
    <xf numFmtId="0" fontId="23" fillId="18" borderId="71" xfId="0" applyNumberFormat="1" applyFont="1" applyFill="1" applyBorder="1" applyAlignment="1">
      <alignment vertical="center" wrapText="1"/>
    </xf>
    <xf numFmtId="0" fontId="23" fillId="0" borderId="0" xfId="0" applyFont="1" applyBorder="1"/>
    <xf numFmtId="0" fontId="35" fillId="0" borderId="70" xfId="0" applyFont="1" applyBorder="1"/>
    <xf numFmtId="0" fontId="23" fillId="0" borderId="109" xfId="0" applyFont="1" applyBorder="1"/>
    <xf numFmtId="0" fontId="23" fillId="0" borderId="112" xfId="0" applyFont="1" applyBorder="1"/>
    <xf numFmtId="0" fontId="0" fillId="0" borderId="0" xfId="0" applyBorder="1"/>
    <xf numFmtId="0" fontId="35" fillId="21" borderId="113" xfId="0" applyFont="1" applyFill="1" applyBorder="1" applyAlignment="1" applyProtection="1">
      <alignment horizontal="center" vertical="center" wrapText="1"/>
      <protection locked="0"/>
    </xf>
    <xf numFmtId="0" fontId="35" fillId="21" borderId="0" xfId="0" applyFont="1" applyFill="1" applyBorder="1" applyAlignment="1" applyProtection="1">
      <alignment horizontal="center" vertical="center" wrapText="1"/>
      <protection locked="0"/>
    </xf>
    <xf numFmtId="0" fontId="38" fillId="0" borderId="0" xfId="0" applyFont="1"/>
    <xf numFmtId="0" fontId="28" fillId="0" borderId="0" xfId="0" applyFont="1"/>
    <xf numFmtId="0" fontId="33" fillId="21" borderId="113" xfId="0" applyFont="1" applyFill="1" applyBorder="1" applyAlignment="1" applyProtection="1">
      <alignment vertical="center" wrapText="1"/>
    </xf>
    <xf numFmtId="0" fontId="33" fillId="21" borderId="0" xfId="0" applyFont="1" applyFill="1" applyBorder="1" applyAlignment="1" applyProtection="1">
      <alignment vertical="center" wrapText="1"/>
    </xf>
    <xf numFmtId="0" fontId="36" fillId="21" borderId="71" xfId="0" applyFont="1" applyFill="1" applyBorder="1" applyAlignment="1" applyProtection="1">
      <alignment horizontal="center" vertical="center" wrapText="1"/>
      <protection locked="0"/>
    </xf>
    <xf numFmtId="0" fontId="36" fillId="21" borderId="0" xfId="0" applyFont="1" applyFill="1" applyBorder="1" applyAlignment="1" applyProtection="1">
      <alignment horizontal="center" vertical="center" wrapText="1"/>
      <protection locked="0"/>
    </xf>
    <xf numFmtId="0" fontId="23" fillId="0" borderId="16" xfId="0" applyFont="1" applyBorder="1" applyProtection="1">
      <protection locked="0"/>
    </xf>
    <xf numFmtId="0" fontId="0" fillId="0" borderId="0" xfId="0" applyProtection="1"/>
    <xf numFmtId="0" fontId="21" fillId="0" borderId="37"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2" fillId="0" borderId="0" xfId="0" applyFont="1" applyFill="1" applyBorder="1" applyAlignment="1" applyProtection="1">
      <alignment vertical="top"/>
      <protection locked="0"/>
    </xf>
    <xf numFmtId="0" fontId="22" fillId="0" borderId="37" xfId="0" applyFont="1" applyFill="1" applyBorder="1" applyAlignment="1" applyProtection="1">
      <alignment vertical="top"/>
      <protection locked="0"/>
    </xf>
    <xf numFmtId="0" fontId="21" fillId="0" borderId="37"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center" vertical="center" wrapText="1"/>
      <protection locked="0"/>
    </xf>
    <xf numFmtId="165" fontId="23" fillId="0" borderId="0" xfId="0" applyNumberFormat="1" applyFont="1" applyFill="1" applyBorder="1" applyAlignment="1" applyProtection="1">
      <alignment horizontal="center" vertical="center" wrapText="1"/>
      <protection locked="0"/>
    </xf>
    <xf numFmtId="0" fontId="21" fillId="0" borderId="25" xfId="0" applyFont="1" applyBorder="1" applyAlignment="1" applyProtection="1">
      <alignment wrapText="1"/>
      <protection locked="0"/>
    </xf>
    <xf numFmtId="0" fontId="21" fillId="0" borderId="26" xfId="0" applyFont="1" applyBorder="1" applyAlignment="1" applyProtection="1">
      <alignment wrapText="1"/>
      <protection locked="0"/>
    </xf>
    <xf numFmtId="0" fontId="21" fillId="0" borderId="64" xfId="0" applyFont="1" applyBorder="1" applyAlignment="1" applyProtection="1">
      <alignment wrapText="1"/>
      <protection locked="0"/>
    </xf>
    <xf numFmtId="0" fontId="21" fillId="0" borderId="0" xfId="0" applyFont="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0" fontId="24" fillId="19" borderId="124" xfId="0" applyFont="1" applyFill="1" applyBorder="1" applyAlignment="1" applyProtection="1">
      <alignment horizontal="center" vertical="center" wrapText="1"/>
    </xf>
    <xf numFmtId="0" fontId="25" fillId="19" borderId="27" xfId="0" applyFont="1" applyFill="1" applyBorder="1" applyAlignment="1" applyProtection="1">
      <alignment horizontal="center" vertical="center" wrapText="1"/>
    </xf>
    <xf numFmtId="0" fontId="25" fillId="19" borderId="16" xfId="0" applyFont="1" applyFill="1" applyBorder="1" applyAlignment="1" applyProtection="1">
      <alignment horizontal="center" vertical="center" wrapText="1"/>
    </xf>
    <xf numFmtId="0" fontId="21" fillId="0" borderId="31" xfId="0" applyFont="1" applyFill="1" applyBorder="1" applyAlignment="1" applyProtection="1">
      <alignment horizontal="center" vertical="center" wrapText="1"/>
    </xf>
    <xf numFmtId="0" fontId="21" fillId="0" borderId="27" xfId="0" applyFont="1" applyFill="1" applyBorder="1" applyAlignment="1" applyProtection="1">
      <alignment horizontal="center" vertical="center" wrapText="1"/>
    </xf>
    <xf numFmtId="0" fontId="21" fillId="0" borderId="0" xfId="0" applyFont="1" applyBorder="1" applyAlignment="1" applyProtection="1">
      <alignment wrapText="1"/>
      <protection locked="0"/>
    </xf>
    <xf numFmtId="0" fontId="0" fillId="0" borderId="0" xfId="0" applyAlignment="1">
      <alignment vertical="top"/>
    </xf>
    <xf numFmtId="0" fontId="25" fillId="0" borderId="73" xfId="0" applyFont="1" applyBorder="1" applyAlignment="1" applyProtection="1">
      <alignment horizontal="left" vertical="center" wrapText="1"/>
    </xf>
    <xf numFmtId="0" fontId="25" fillId="0" borderId="77" xfId="0" applyFont="1" applyBorder="1" applyAlignment="1" applyProtection="1">
      <alignment horizontal="left" vertical="center" wrapText="1"/>
    </xf>
    <xf numFmtId="0" fontId="25" fillId="0" borderId="78" xfId="0" applyFont="1" applyBorder="1" applyAlignment="1" applyProtection="1">
      <alignment horizontal="left" vertical="center" wrapText="1"/>
    </xf>
    <xf numFmtId="0" fontId="25" fillId="0" borderId="15"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0" borderId="40" xfId="0" applyFont="1" applyBorder="1" applyAlignment="1" applyProtection="1">
      <alignment horizontal="left" vertical="center" wrapText="1"/>
    </xf>
    <xf numFmtId="0" fontId="24" fillId="0" borderId="114" xfId="0" applyFont="1" applyBorder="1" applyAlignment="1" applyProtection="1">
      <alignment horizontal="left" vertical="center" wrapText="1"/>
    </xf>
    <xf numFmtId="0" fontId="24" fillId="0" borderId="76" xfId="0" applyFont="1" applyBorder="1" applyAlignment="1" applyProtection="1">
      <alignment horizontal="left" vertical="center" wrapText="1"/>
    </xf>
    <xf numFmtId="0" fontId="25" fillId="0" borderId="81" xfId="0" applyFont="1" applyBorder="1" applyAlignment="1" applyProtection="1">
      <alignment horizontal="left" vertical="center" wrapText="1"/>
    </xf>
    <xf numFmtId="0" fontId="24" fillId="0" borderId="116" xfId="0" applyFont="1" applyBorder="1" applyAlignment="1" applyProtection="1">
      <alignment horizontal="left" vertical="center" wrapText="1"/>
    </xf>
    <xf numFmtId="0" fontId="25" fillId="0" borderId="78" xfId="0" applyNumberFormat="1" applyFont="1" applyBorder="1" applyAlignment="1" applyProtection="1">
      <alignment vertical="center" wrapText="1"/>
    </xf>
    <xf numFmtId="0" fontId="25" fillId="25" borderId="40" xfId="0" applyFont="1" applyFill="1" applyBorder="1" applyAlignment="1" applyProtection="1">
      <alignment horizontal="center" vertical="center" wrapText="1"/>
      <protection locked="0"/>
    </xf>
    <xf numFmtId="0" fontId="42" fillId="22" borderId="41" xfId="0" applyFont="1" applyFill="1" applyBorder="1" applyAlignment="1" applyProtection="1">
      <alignment horizontal="center" vertical="center" wrapText="1"/>
    </xf>
    <xf numFmtId="0" fontId="25" fillId="26" borderId="77" xfId="0" applyFont="1" applyFill="1" applyBorder="1" applyAlignment="1" applyProtection="1">
      <alignment wrapText="1"/>
    </xf>
    <xf numFmtId="0" fontId="25" fillId="0" borderId="96" xfId="0" applyFont="1" applyBorder="1" applyAlignment="1" applyProtection="1">
      <alignment vertical="center" wrapText="1"/>
    </xf>
    <xf numFmtId="0" fontId="25" fillId="26" borderId="78" xfId="0" applyFont="1" applyFill="1" applyBorder="1" applyAlignment="1" applyProtection="1">
      <alignment wrapText="1"/>
    </xf>
    <xf numFmtId="0" fontId="25" fillId="0" borderId="121" xfId="0" applyFont="1" applyBorder="1" applyAlignment="1" applyProtection="1">
      <alignment vertical="center" wrapText="1"/>
    </xf>
    <xf numFmtId="6" fontId="25" fillId="26" borderId="60" xfId="0" applyNumberFormat="1" applyFont="1" applyFill="1" applyBorder="1" applyAlignment="1" applyProtection="1">
      <alignment vertical="center" wrapText="1"/>
    </xf>
    <xf numFmtId="0" fontId="25" fillId="26" borderId="81" xfId="0" applyFont="1" applyFill="1" applyBorder="1" applyAlignment="1" applyProtection="1">
      <alignment wrapText="1"/>
    </xf>
    <xf numFmtId="6" fontId="25" fillId="26" borderId="127" xfId="0" applyNumberFormat="1" applyFont="1" applyFill="1" applyBorder="1" applyAlignment="1" applyProtection="1">
      <alignment vertical="center" wrapText="1"/>
    </xf>
    <xf numFmtId="0" fontId="25" fillId="0" borderId="80" xfId="0" applyFont="1" applyBorder="1" applyAlignment="1" applyProtection="1">
      <alignment wrapText="1"/>
    </xf>
    <xf numFmtId="0" fontId="25" fillId="0" borderId="22" xfId="0" applyFont="1" applyBorder="1" applyAlignment="1" applyProtection="1">
      <alignment horizontal="center" vertical="center" wrapText="1"/>
    </xf>
    <xf numFmtId="0" fontId="25" fillId="0" borderId="77" xfId="0" applyFont="1" applyBorder="1" applyAlignment="1" applyProtection="1">
      <alignment horizontal="center" vertical="center" wrapText="1"/>
    </xf>
    <xf numFmtId="0" fontId="47" fillId="26" borderId="10" xfId="0" applyFont="1" applyFill="1" applyBorder="1" applyAlignment="1" applyProtection="1">
      <alignment horizontal="center" vertical="center" wrapText="1"/>
    </xf>
    <xf numFmtId="0" fontId="46" fillId="26" borderId="10" xfId="0" applyFont="1" applyFill="1" applyBorder="1" applyAlignment="1" applyProtection="1">
      <alignment horizontal="center" vertical="center"/>
    </xf>
    <xf numFmtId="0" fontId="46" fillId="26" borderId="96" xfId="0" applyFont="1" applyFill="1" applyBorder="1" applyAlignment="1" applyProtection="1">
      <alignment horizontal="center" vertical="center"/>
    </xf>
    <xf numFmtId="165" fontId="24" fillId="26" borderId="10" xfId="0" applyNumberFormat="1" applyFont="1" applyFill="1" applyBorder="1" applyAlignment="1" applyProtection="1">
      <alignment horizontal="center" vertical="center" wrapText="1"/>
    </xf>
    <xf numFmtId="165" fontId="25" fillId="26" borderId="10" xfId="0" applyNumberFormat="1" applyFont="1" applyFill="1" applyBorder="1" applyAlignment="1" applyProtection="1">
      <alignment horizontal="center" vertical="center" wrapText="1"/>
    </xf>
    <xf numFmtId="165" fontId="25" fillId="26" borderId="96" xfId="0" applyNumberFormat="1" applyFont="1" applyFill="1" applyBorder="1" applyAlignment="1" applyProtection="1">
      <alignment horizontal="center" vertical="center" wrapText="1"/>
    </xf>
    <xf numFmtId="165" fontId="24" fillId="26" borderId="40" xfId="0" applyNumberFormat="1" applyFont="1" applyFill="1" applyBorder="1" applyAlignment="1" applyProtection="1">
      <alignment horizontal="center" vertical="center" wrapText="1"/>
    </xf>
    <xf numFmtId="165" fontId="25" fillId="26" borderId="40" xfId="0" applyNumberFormat="1" applyFont="1" applyFill="1" applyBorder="1" applyAlignment="1" applyProtection="1">
      <alignment horizontal="center" vertical="center" wrapText="1"/>
    </xf>
    <xf numFmtId="165" fontId="24" fillId="26" borderId="13" xfId="0" applyNumberFormat="1" applyFont="1" applyFill="1" applyBorder="1" applyAlignment="1" applyProtection="1">
      <alignment horizontal="center" vertical="center" wrapText="1"/>
    </xf>
    <xf numFmtId="165" fontId="24" fillId="26" borderId="104" xfId="0" applyNumberFormat="1" applyFont="1" applyFill="1" applyBorder="1" applyAlignment="1" applyProtection="1">
      <alignment horizontal="center" vertical="center" wrapText="1"/>
    </xf>
    <xf numFmtId="165" fontId="24" fillId="26" borderId="75" xfId="0" applyNumberFormat="1" applyFont="1" applyFill="1" applyBorder="1" applyAlignment="1" applyProtection="1">
      <alignment horizontal="center" vertical="center" wrapText="1"/>
    </xf>
    <xf numFmtId="165" fontId="24" fillId="26" borderId="126" xfId="0" applyNumberFormat="1" applyFont="1" applyFill="1" applyBorder="1" applyAlignment="1" applyProtection="1">
      <alignment horizontal="center" vertical="center" wrapText="1"/>
    </xf>
    <xf numFmtId="0" fontId="25" fillId="0" borderId="114" xfId="0" applyNumberFormat="1" applyFont="1" applyBorder="1" applyAlignment="1" applyProtection="1">
      <alignment horizontal="center" vertical="center" wrapText="1"/>
    </xf>
    <xf numFmtId="0" fontId="25" fillId="25" borderId="66" xfId="0" applyFont="1" applyFill="1" applyBorder="1" applyAlignment="1" applyProtection="1">
      <alignment horizontal="left" vertical="top" wrapText="1" indent="2"/>
      <protection locked="0"/>
    </xf>
    <xf numFmtId="0" fontId="25" fillId="25" borderId="23" xfId="0" applyFont="1" applyFill="1" applyBorder="1" applyAlignment="1" applyProtection="1">
      <alignment vertical="top" wrapText="1"/>
      <protection locked="0"/>
    </xf>
    <xf numFmtId="0" fontId="49" fillId="0" borderId="16" xfId="0" applyFont="1" applyBorder="1" applyAlignment="1" applyProtection="1">
      <alignment wrapText="1"/>
    </xf>
    <xf numFmtId="0" fontId="50" fillId="0" borderId="10" xfId="0" applyFont="1" applyBorder="1" applyAlignment="1" applyProtection="1">
      <alignment horizontal="center" vertical="center" wrapText="1"/>
    </xf>
    <xf numFmtId="0" fontId="50" fillId="0" borderId="18" xfId="0" applyFont="1" applyBorder="1" applyAlignment="1" applyProtection="1">
      <alignment horizontal="center" vertical="center" wrapText="1"/>
    </xf>
    <xf numFmtId="0" fontId="50" fillId="0" borderId="16" xfId="0" applyFont="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center" wrapText="1"/>
      <protection locked="0"/>
    </xf>
    <xf numFmtId="0" fontId="50" fillId="0" borderId="16" xfId="0" applyFont="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25" fillId="0" borderId="10" xfId="0" applyFont="1" applyBorder="1" applyAlignment="1" applyProtection="1">
      <alignment vertical="center"/>
    </xf>
    <xf numFmtId="0" fontId="25" fillId="21" borderId="10" xfId="0" applyFont="1" applyFill="1" applyBorder="1" applyAlignment="1" applyProtection="1">
      <alignment vertical="center"/>
    </xf>
    <xf numFmtId="0" fontId="50" fillId="19" borderId="10" xfId="0" applyFont="1" applyFill="1" applyBorder="1" applyAlignment="1" applyProtection="1">
      <alignment horizontal="center" vertical="center" wrapText="1"/>
    </xf>
    <xf numFmtId="165" fontId="52" fillId="19" borderId="40" xfId="0" applyNumberFormat="1" applyFont="1" applyFill="1" applyBorder="1" applyAlignment="1" applyProtection="1">
      <alignment horizontal="center" vertical="center" wrapText="1"/>
    </xf>
    <xf numFmtId="165" fontId="52" fillId="19" borderId="20" xfId="0" applyNumberFormat="1" applyFont="1" applyFill="1" applyBorder="1" applyAlignment="1" applyProtection="1">
      <alignment horizontal="center" vertical="center" wrapText="1"/>
    </xf>
    <xf numFmtId="0" fontId="52" fillId="18" borderId="39" xfId="0" applyFont="1" applyFill="1" applyBorder="1" applyAlignment="1" applyProtection="1">
      <alignment horizontal="center" vertical="center" wrapText="1"/>
      <protection locked="0"/>
    </xf>
    <xf numFmtId="165" fontId="24" fillId="26" borderId="12" xfId="0" applyNumberFormat="1" applyFont="1" applyFill="1" applyBorder="1" applyAlignment="1" applyProtection="1">
      <alignment horizontal="center" vertical="center" wrapText="1"/>
    </xf>
    <xf numFmtId="165" fontId="24" fillId="26" borderId="67" xfId="0" applyNumberFormat="1" applyFont="1" applyFill="1" applyBorder="1" applyAlignment="1" applyProtection="1">
      <alignment horizontal="center" vertical="center" wrapText="1"/>
    </xf>
    <xf numFmtId="0" fontId="49" fillId="0" borderId="26" xfId="0" applyFont="1" applyFill="1" applyBorder="1" applyAlignment="1" applyProtection="1">
      <protection locked="0"/>
    </xf>
    <xf numFmtId="0" fontId="24" fillId="18" borderId="10" xfId="0" applyFont="1" applyFill="1" applyBorder="1" applyAlignment="1" applyProtection="1">
      <alignment horizontal="center" vertical="center" wrapText="1"/>
    </xf>
    <xf numFmtId="165" fontId="24" fillId="26" borderId="15" xfId="0" applyNumberFormat="1" applyFont="1" applyFill="1" applyBorder="1" applyAlignment="1" applyProtection="1">
      <alignment horizontal="center" vertical="center" wrapText="1"/>
    </xf>
    <xf numFmtId="165" fontId="24" fillId="26" borderId="30" xfId="0" applyNumberFormat="1" applyFont="1" applyFill="1" applyBorder="1" applyAlignment="1" applyProtection="1">
      <alignment horizontal="center" vertical="center" wrapText="1"/>
    </xf>
    <xf numFmtId="0" fontId="50" fillId="18" borderId="10" xfId="0" applyFont="1" applyFill="1" applyBorder="1" applyAlignment="1" applyProtection="1">
      <alignment horizontal="center" vertical="center" wrapText="1"/>
    </xf>
    <xf numFmtId="165" fontId="25" fillId="26" borderId="18" xfId="0" applyNumberFormat="1" applyFont="1" applyFill="1" applyBorder="1" applyAlignment="1" applyProtection="1">
      <alignment horizontal="center" vertical="center" wrapText="1"/>
    </xf>
    <xf numFmtId="0" fontId="50" fillId="0" borderId="40" xfId="0" applyFont="1" applyFill="1" applyBorder="1" applyAlignment="1" applyProtection="1">
      <alignment horizontal="center" vertical="center" wrapText="1"/>
      <protection locked="0"/>
    </xf>
    <xf numFmtId="165" fontId="50" fillId="26" borderId="18" xfId="0" applyNumberFormat="1" applyFont="1" applyFill="1" applyBorder="1" applyAlignment="1" applyProtection="1">
      <alignment horizontal="center" vertical="center" wrapText="1"/>
      <protection locked="0"/>
    </xf>
    <xf numFmtId="0" fontId="49" fillId="0" borderId="26" xfId="0" applyFont="1" applyBorder="1" applyProtection="1">
      <protection locked="0"/>
    </xf>
    <xf numFmtId="165" fontId="50" fillId="26" borderId="20" xfId="0" applyNumberFormat="1" applyFont="1" applyFill="1" applyBorder="1" applyAlignment="1" applyProtection="1">
      <alignment horizontal="center" vertical="center" wrapText="1"/>
      <protection locked="0"/>
    </xf>
    <xf numFmtId="0" fontId="53" fillId="19" borderId="14" xfId="0" applyFont="1" applyFill="1" applyBorder="1" applyProtection="1"/>
    <xf numFmtId="0" fontId="52" fillId="19" borderId="15" xfId="0" applyFont="1" applyFill="1" applyBorder="1" applyAlignment="1" applyProtection="1">
      <alignment horizontal="center" vertical="center"/>
    </xf>
    <xf numFmtId="165" fontId="52" fillId="19" borderId="15" xfId="0" applyNumberFormat="1" applyFont="1" applyFill="1" applyBorder="1" applyAlignment="1" applyProtection="1">
      <alignment horizontal="center" vertical="center" wrapText="1"/>
    </xf>
    <xf numFmtId="0" fontId="52" fillId="19" borderId="30" xfId="0" applyFont="1" applyFill="1" applyBorder="1" applyAlignment="1" applyProtection="1">
      <alignment horizontal="center" vertical="center"/>
    </xf>
    <xf numFmtId="0" fontId="49" fillId="25" borderId="10" xfId="0" applyFont="1" applyFill="1" applyBorder="1" applyAlignment="1" applyProtection="1">
      <alignment horizontal="center" vertical="center"/>
      <protection locked="0"/>
    </xf>
    <xf numFmtId="165" fontId="25" fillId="26" borderId="10" xfId="0" applyNumberFormat="1" applyFont="1" applyFill="1" applyBorder="1" applyAlignment="1" applyProtection="1">
      <alignment horizontal="center" vertical="center" wrapText="1"/>
      <protection locked="0"/>
    </xf>
    <xf numFmtId="0" fontId="52" fillId="18" borderId="0" xfId="0" applyFont="1" applyFill="1" applyBorder="1" applyAlignment="1" applyProtection="1">
      <alignment horizontal="center" vertical="center" wrapText="1"/>
      <protection locked="0"/>
    </xf>
    <xf numFmtId="0" fontId="49" fillId="0" borderId="26" xfId="0" applyFont="1" applyFill="1" applyBorder="1" applyProtection="1">
      <protection locked="0"/>
    </xf>
    <xf numFmtId="0" fontId="24" fillId="18" borderId="35" xfId="0" applyFont="1" applyFill="1" applyBorder="1" applyAlignment="1" applyProtection="1">
      <alignment vertical="center" wrapText="1"/>
    </xf>
    <xf numFmtId="165" fontId="24" fillId="18" borderId="39" xfId="0" applyNumberFormat="1" applyFont="1" applyFill="1" applyBorder="1" applyAlignment="1" applyProtection="1">
      <alignment horizontal="center" vertical="center" wrapText="1"/>
      <protection locked="0"/>
    </xf>
    <xf numFmtId="165" fontId="24" fillId="18" borderId="43" xfId="0" applyNumberFormat="1" applyFont="1" applyFill="1" applyBorder="1" applyAlignment="1" applyProtection="1">
      <alignment horizontal="center" vertical="center" wrapText="1"/>
      <protection locked="0"/>
    </xf>
    <xf numFmtId="165" fontId="24" fillId="26" borderId="55" xfId="0" applyNumberFormat="1" applyFont="1" applyFill="1" applyBorder="1" applyAlignment="1" applyProtection="1">
      <alignment horizontal="center" vertical="center" wrapText="1"/>
    </xf>
    <xf numFmtId="0" fontId="50" fillId="18" borderId="26" xfId="0" applyFont="1" applyFill="1" applyBorder="1" applyAlignment="1" applyProtection="1">
      <alignment horizontal="center" vertical="center" wrapText="1"/>
      <protection locked="0"/>
    </xf>
    <xf numFmtId="0" fontId="50" fillId="18" borderId="43" xfId="0" applyFont="1" applyFill="1" applyBorder="1" applyAlignment="1" applyProtection="1">
      <alignment horizontal="left" vertical="center" wrapText="1"/>
    </xf>
    <xf numFmtId="165" fontId="25" fillId="26" borderId="50" xfId="0" applyNumberFormat="1" applyFont="1" applyFill="1" applyBorder="1" applyAlignment="1" applyProtection="1">
      <alignment horizontal="center" vertical="center" wrapText="1"/>
    </xf>
    <xf numFmtId="165" fontId="50" fillId="26" borderId="123" xfId="0" applyNumberFormat="1" applyFont="1" applyFill="1" applyBorder="1" applyAlignment="1" applyProtection="1">
      <alignment horizontal="center" vertical="center" wrapText="1"/>
      <protection locked="0"/>
    </xf>
    <xf numFmtId="165" fontId="50" fillId="26" borderId="50" xfId="0" applyNumberFormat="1" applyFont="1" applyFill="1" applyBorder="1" applyAlignment="1" applyProtection="1">
      <alignment horizontal="center" vertical="center" wrapText="1"/>
      <protection locked="0"/>
    </xf>
    <xf numFmtId="0" fontId="50" fillId="19" borderId="22" xfId="0" applyFont="1" applyFill="1" applyBorder="1" applyAlignment="1" applyProtection="1">
      <alignment horizontal="center" vertical="center" wrapText="1"/>
    </xf>
    <xf numFmtId="165" fontId="52" fillId="19" borderId="56" xfId="0" applyNumberFormat="1" applyFont="1" applyFill="1" applyBorder="1" applyAlignment="1" applyProtection="1">
      <alignment horizontal="center" vertical="center" wrapText="1"/>
    </xf>
    <xf numFmtId="165" fontId="52" fillId="19" borderId="57" xfId="0" applyNumberFormat="1" applyFont="1" applyFill="1" applyBorder="1" applyAlignment="1" applyProtection="1">
      <alignment horizontal="center" vertical="center" wrapText="1"/>
    </xf>
    <xf numFmtId="0" fontId="53" fillId="19" borderId="21" xfId="0" applyFont="1" applyFill="1" applyBorder="1" applyProtection="1"/>
    <xf numFmtId="0" fontId="52" fillId="19" borderId="22" xfId="0" applyFont="1" applyFill="1" applyBorder="1" applyAlignment="1" applyProtection="1">
      <alignment horizontal="center" vertical="center"/>
    </xf>
    <xf numFmtId="165" fontId="52" fillId="19" borderId="22" xfId="0" applyNumberFormat="1" applyFont="1" applyFill="1" applyBorder="1" applyAlignment="1" applyProtection="1">
      <alignment horizontal="center" vertical="center" wrapText="1"/>
    </xf>
    <xf numFmtId="0" fontId="52" fillId="19" borderId="24" xfId="0" applyFont="1" applyFill="1" applyBorder="1" applyAlignment="1" applyProtection="1">
      <alignment horizontal="center" vertical="center"/>
    </xf>
    <xf numFmtId="0" fontId="50" fillId="0" borderId="16" xfId="0" applyFont="1" applyBorder="1" applyAlignment="1" applyProtection="1">
      <alignment horizontal="center" vertical="center"/>
    </xf>
    <xf numFmtId="0" fontId="49" fillId="25" borderId="10" xfId="0" applyFont="1" applyFill="1" applyBorder="1" applyAlignment="1" applyProtection="1">
      <alignment wrapText="1"/>
      <protection locked="0"/>
    </xf>
    <xf numFmtId="0" fontId="49" fillId="25" borderId="18" xfId="0" applyFont="1" applyFill="1" applyBorder="1" applyAlignment="1" applyProtection="1">
      <alignment horizontal="center"/>
      <protection locked="0"/>
    </xf>
    <xf numFmtId="0" fontId="50" fillId="0" borderId="11" xfId="0" applyFont="1" applyBorder="1" applyAlignment="1" applyProtection="1">
      <alignment horizontal="center" vertical="center"/>
      <protection locked="0"/>
    </xf>
    <xf numFmtId="0" fontId="49" fillId="25" borderId="17" xfId="0" applyFont="1" applyFill="1" applyBorder="1" applyAlignment="1" applyProtection="1">
      <alignment wrapText="1"/>
      <protection locked="0"/>
    </xf>
    <xf numFmtId="0" fontId="49" fillId="25" borderId="17" xfId="0" applyFont="1" applyFill="1" applyBorder="1" applyAlignment="1" applyProtection="1">
      <alignment horizontal="center"/>
      <protection locked="0"/>
    </xf>
    <xf numFmtId="165" fontId="50" fillId="25" borderId="17" xfId="0" applyNumberFormat="1" applyFont="1" applyFill="1" applyBorder="1" applyAlignment="1" applyProtection="1">
      <alignment horizontal="center" vertical="center" wrapText="1"/>
      <protection locked="0"/>
    </xf>
    <xf numFmtId="165" fontId="25" fillId="26" borderId="17" xfId="0" applyNumberFormat="1" applyFont="1" applyFill="1" applyBorder="1" applyAlignment="1" applyProtection="1">
      <alignment horizontal="center" vertical="center" wrapText="1"/>
      <protection locked="0"/>
    </xf>
    <xf numFmtId="0" fontId="49" fillId="25" borderId="23" xfId="0" applyFont="1" applyFill="1" applyBorder="1" applyAlignment="1" applyProtection="1">
      <alignment horizontal="center"/>
      <protection locked="0"/>
    </xf>
    <xf numFmtId="0" fontId="50" fillId="18" borderId="32" xfId="0" applyFont="1" applyFill="1" applyBorder="1" applyAlignment="1" applyProtection="1">
      <alignment horizontal="center" vertical="center" wrapText="1"/>
    </xf>
    <xf numFmtId="165" fontId="50" fillId="26" borderId="23" xfId="0" applyNumberFormat="1"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50" fillId="0" borderId="22" xfId="0" applyFont="1" applyBorder="1" applyAlignment="1" applyProtection="1">
      <alignment horizontal="left" vertical="center" wrapText="1"/>
    </xf>
    <xf numFmtId="6" fontId="50" fillId="25" borderId="22" xfId="0" applyNumberFormat="1" applyFont="1" applyFill="1" applyBorder="1" applyAlignment="1" applyProtection="1">
      <alignment vertical="center" wrapText="1"/>
      <protection locked="0"/>
    </xf>
    <xf numFmtId="0" fontId="50" fillId="0" borderId="24" xfId="0" applyFont="1" applyBorder="1" applyAlignment="1" applyProtection="1">
      <alignment vertical="center" wrapText="1"/>
    </xf>
    <xf numFmtId="0" fontId="50" fillId="0" borderId="10" xfId="0" applyFont="1" applyBorder="1" applyAlignment="1" applyProtection="1">
      <alignment horizontal="left" vertical="center" wrapText="1"/>
    </xf>
    <xf numFmtId="0" fontId="50" fillId="0" borderId="0" xfId="0" applyFont="1" applyBorder="1" applyAlignment="1" applyProtection="1">
      <alignment horizontal="left" vertical="center" wrapText="1"/>
    </xf>
    <xf numFmtId="0" fontId="50" fillId="0" borderId="27" xfId="0" applyFont="1" applyBorder="1" applyAlignment="1" applyProtection="1">
      <alignment vertical="center" wrapText="1"/>
    </xf>
    <xf numFmtId="0" fontId="50" fillId="0" borderId="43" xfId="0" applyFont="1" applyBorder="1" applyAlignment="1" applyProtection="1">
      <alignment horizontal="left" vertical="center" wrapText="1"/>
    </xf>
    <xf numFmtId="0" fontId="50" fillId="0" borderId="61" xfId="0" applyFont="1" applyBorder="1" applyAlignment="1" applyProtection="1">
      <alignment horizontal="left" vertical="center" wrapText="1"/>
    </xf>
    <xf numFmtId="0" fontId="21" fillId="25" borderId="20" xfId="0" applyFont="1" applyFill="1" applyBorder="1" applyAlignment="1" applyProtection="1">
      <alignment horizontal="center" vertical="center" wrapText="1"/>
      <protection locked="0"/>
    </xf>
    <xf numFmtId="0" fontId="50" fillId="25" borderId="22" xfId="0" applyFont="1" applyFill="1" applyBorder="1" applyAlignment="1" applyProtection="1">
      <alignment horizontal="center" vertical="center" wrapText="1"/>
      <protection locked="0"/>
    </xf>
    <xf numFmtId="0" fontId="50" fillId="0" borderId="16" xfId="0" applyNumberFormat="1" applyFont="1" applyBorder="1" applyAlignment="1" applyProtection="1">
      <alignment horizontal="center" vertical="center" wrapText="1"/>
    </xf>
    <xf numFmtId="0" fontId="50" fillId="0" borderId="11" xfId="0" applyNumberFormat="1" applyFont="1" applyBorder="1" applyAlignment="1" applyProtection="1">
      <alignment horizontal="center" vertical="center" wrapText="1"/>
    </xf>
    <xf numFmtId="0" fontId="25" fillId="0" borderId="78" xfId="0" applyFont="1" applyBorder="1" applyAlignment="1" applyProtection="1">
      <alignment horizontal="center" vertical="center" wrapText="1"/>
    </xf>
    <xf numFmtId="0" fontId="25" fillId="26" borderId="40" xfId="0" applyFont="1" applyFill="1" applyBorder="1" applyAlignment="1" applyProtection="1">
      <alignment vertical="center" wrapText="1"/>
    </xf>
    <xf numFmtId="0" fontId="50" fillId="25" borderId="18" xfId="0" applyFont="1" applyFill="1" applyBorder="1" applyAlignment="1" applyProtection="1">
      <alignment horizontal="center" vertical="center" wrapText="1"/>
      <protection locked="0"/>
    </xf>
    <xf numFmtId="0" fontId="50" fillId="0" borderId="10" xfId="0" applyFont="1" applyFill="1" applyBorder="1" applyAlignment="1" applyProtection="1">
      <alignment horizontal="center" vertical="center" wrapText="1"/>
      <protection locked="0"/>
    </xf>
    <xf numFmtId="165" fontId="24" fillId="26" borderId="18" xfId="0" applyNumberFormat="1" applyFont="1" applyFill="1" applyBorder="1" applyAlignment="1" applyProtection="1">
      <alignment horizontal="center" vertical="center" wrapText="1"/>
      <protection locked="0"/>
    </xf>
    <xf numFmtId="165" fontId="24" fillId="26" borderId="50" xfId="0" applyNumberFormat="1" applyFont="1" applyFill="1" applyBorder="1" applyAlignment="1" applyProtection="1">
      <alignment horizontal="center" vertical="center" wrapText="1"/>
      <protection locked="0"/>
    </xf>
    <xf numFmtId="165" fontId="24" fillId="26" borderId="10" xfId="0" applyNumberFormat="1" applyFont="1" applyFill="1" applyBorder="1" applyAlignment="1" applyProtection="1">
      <alignment horizontal="center" vertical="center" wrapText="1"/>
      <protection locked="0"/>
    </xf>
    <xf numFmtId="0" fontId="24" fillId="18" borderId="10" xfId="0" applyFont="1" applyFill="1" applyBorder="1" applyAlignment="1" applyProtection="1">
      <alignment horizontal="center" vertical="center" wrapText="1"/>
      <protection locked="0"/>
    </xf>
    <xf numFmtId="6" fontId="50" fillId="25" borderId="10" xfId="0" applyNumberFormat="1" applyFont="1" applyFill="1" applyBorder="1" applyAlignment="1" applyProtection="1">
      <alignment vertical="center" wrapText="1"/>
      <protection locked="0"/>
    </xf>
    <xf numFmtId="0" fontId="25" fillId="25" borderId="10" xfId="0" applyFont="1" applyFill="1" applyBorder="1" applyAlignment="1" applyProtection="1">
      <alignment horizontal="center" vertical="center" wrapText="1"/>
      <protection locked="0"/>
    </xf>
    <xf numFmtId="0" fontId="25" fillId="25" borderId="121" xfId="0" applyFont="1" applyFill="1" applyBorder="1" applyAlignment="1" applyProtection="1">
      <alignment horizontal="center" vertical="center" wrapText="1"/>
      <protection locked="0"/>
    </xf>
    <xf numFmtId="0" fontId="49" fillId="0" borderId="10" xfId="0" applyFont="1" applyBorder="1" applyAlignment="1" applyProtection="1">
      <alignment horizontal="center" vertical="center"/>
      <protection locked="0"/>
    </xf>
    <xf numFmtId="0" fontId="49" fillId="0" borderId="18" xfId="0" applyFont="1" applyBorder="1" applyAlignment="1" applyProtection="1">
      <alignment horizontal="center" vertical="center"/>
      <protection locked="0"/>
    </xf>
    <xf numFmtId="0" fontId="25" fillId="25" borderId="10" xfId="0" applyFont="1" applyFill="1" applyBorder="1" applyAlignment="1" applyProtection="1">
      <alignment vertical="center" wrapText="1"/>
      <protection locked="0"/>
    </xf>
    <xf numFmtId="0" fontId="25" fillId="25" borderId="18" xfId="0" applyFont="1" applyFill="1" applyBorder="1" applyAlignment="1" applyProtection="1">
      <alignment horizontal="center" vertical="center" wrapText="1"/>
      <protection locked="0"/>
    </xf>
    <xf numFmtId="0" fontId="25" fillId="0" borderId="16" xfId="0" applyFont="1" applyBorder="1" applyAlignment="1" applyProtection="1">
      <alignment horizontal="center" vertical="center"/>
    </xf>
    <xf numFmtId="0" fontId="25" fillId="25" borderId="10" xfId="0" applyFont="1" applyFill="1" applyBorder="1" applyAlignment="1" applyProtection="1">
      <alignment horizontal="center" vertical="center"/>
      <protection locked="0"/>
    </xf>
    <xf numFmtId="165" fontId="25" fillId="25" borderId="10" xfId="0" applyNumberFormat="1"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165" fontId="46" fillId="22" borderId="121" xfId="0" applyNumberFormat="1" applyFont="1" applyFill="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50" fillId="25" borderId="35"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0" fontId="49" fillId="0" borderId="31" xfId="0" applyFont="1" applyFill="1" applyBorder="1" applyAlignment="1" applyProtection="1">
      <alignment horizontal="center" vertical="center"/>
      <protection locked="0"/>
    </xf>
    <xf numFmtId="0" fontId="25" fillId="25" borderId="49" xfId="0" applyFont="1" applyFill="1" applyBorder="1" applyAlignment="1" applyProtection="1">
      <alignment horizontal="center" vertical="center" wrapText="1"/>
      <protection locked="0"/>
    </xf>
    <xf numFmtId="0" fontId="25" fillId="26" borderId="10" xfId="0" applyFont="1" applyFill="1" applyBorder="1" applyAlignment="1" applyProtection="1">
      <alignment horizontal="center" vertical="center" wrapText="1"/>
    </xf>
    <xf numFmtId="0" fontId="25" fillId="25" borderId="35" xfId="0" applyFont="1" applyFill="1" applyBorder="1" applyAlignment="1" applyProtection="1">
      <alignment horizontal="center" vertical="center" wrapText="1"/>
      <protection locked="0"/>
    </xf>
    <xf numFmtId="0" fontId="25" fillId="25" borderId="39" xfId="0" applyFont="1" applyFill="1" applyBorder="1" applyAlignment="1" applyProtection="1">
      <alignment horizontal="center" vertical="center" wrapText="1"/>
      <protection locked="0"/>
    </xf>
    <xf numFmtId="0" fontId="25" fillId="26" borderId="116" xfId="0" applyNumberFormat="1" applyFont="1" applyFill="1" applyBorder="1" applyAlignment="1" applyProtection="1">
      <alignment horizontal="center" vertical="center" wrapText="1"/>
    </xf>
    <xf numFmtId="0" fontId="25" fillId="27" borderId="116" xfId="0" applyFont="1" applyFill="1" applyBorder="1" applyAlignment="1">
      <alignment horizontal="center" wrapText="1"/>
    </xf>
    <xf numFmtId="0" fontId="25" fillId="27" borderId="118" xfId="0" applyFont="1" applyFill="1" applyBorder="1" applyAlignment="1">
      <alignment horizontal="center" wrapText="1"/>
    </xf>
    <xf numFmtId="0" fontId="44" fillId="20" borderId="93" xfId="0" applyFont="1" applyFill="1" applyBorder="1" applyAlignment="1" applyProtection="1">
      <alignment horizontal="center" vertical="center" wrapText="1"/>
    </xf>
    <xf numFmtId="0" fontId="44" fillId="20" borderId="37" xfId="0" applyFont="1" applyFill="1" applyBorder="1" applyAlignment="1" applyProtection="1">
      <alignment horizontal="center" vertical="center" wrapText="1"/>
    </xf>
    <xf numFmtId="0" fontId="25" fillId="0" borderId="2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26" borderId="10" xfId="0" applyFont="1" applyFill="1" applyBorder="1" applyAlignment="1" applyProtection="1">
      <alignment horizontal="center" vertical="center" wrapText="1"/>
    </xf>
    <xf numFmtId="0" fontId="25" fillId="0" borderId="10" xfId="0" applyFont="1" applyBorder="1" applyAlignment="1" applyProtection="1">
      <alignment horizontal="center" wrapText="1"/>
    </xf>
    <xf numFmtId="0" fontId="25" fillId="0" borderId="35" xfId="0" applyFont="1" applyBorder="1" applyAlignment="1" applyProtection="1">
      <alignment horizontal="center" wrapText="1"/>
    </xf>
    <xf numFmtId="0" fontId="46" fillId="26" borderId="97" xfId="0" applyFont="1" applyFill="1" applyBorder="1" applyAlignment="1" applyProtection="1">
      <alignment horizontal="center" vertical="top" wrapText="1"/>
    </xf>
    <xf numFmtId="0" fontId="46" fillId="26" borderId="98" xfId="0" applyFont="1" applyFill="1" applyBorder="1" applyAlignment="1" applyProtection="1">
      <alignment horizontal="center" vertical="top" wrapText="1"/>
    </xf>
    <xf numFmtId="0" fontId="46" fillId="26" borderId="99" xfId="0" applyFont="1" applyFill="1" applyBorder="1" applyAlignment="1" applyProtection="1">
      <alignment horizontal="center" vertical="top" wrapText="1"/>
    </xf>
    <xf numFmtId="0" fontId="25" fillId="0" borderId="10" xfId="0" applyFont="1" applyBorder="1" applyAlignment="1" applyProtection="1">
      <alignment horizontal="center" vertical="center" wrapText="1"/>
    </xf>
    <xf numFmtId="0" fontId="25" fillId="0" borderId="40" xfId="0" applyFont="1" applyBorder="1" applyAlignment="1" applyProtection="1">
      <alignment horizontal="center" vertical="center" wrapText="1"/>
    </xf>
    <xf numFmtId="0" fontId="25" fillId="0" borderId="35" xfId="0" applyFont="1" applyBorder="1" applyAlignment="1" applyProtection="1">
      <alignment horizontal="center" vertical="center" wrapText="1"/>
    </xf>
    <xf numFmtId="0" fontId="25" fillId="0" borderId="84" xfId="0" applyFont="1" applyBorder="1" applyAlignment="1" applyProtection="1">
      <alignment horizontal="center" vertical="center" wrapText="1"/>
    </xf>
    <xf numFmtId="0" fontId="25" fillId="0" borderId="122" xfId="0" applyFont="1" applyBorder="1" applyAlignment="1" applyProtection="1">
      <alignment horizontal="center" vertical="center" wrapText="1"/>
    </xf>
    <xf numFmtId="0" fontId="45" fillId="19" borderId="92" xfId="0" applyFont="1" applyFill="1" applyBorder="1" applyAlignment="1" applyProtection="1">
      <alignment horizontal="center" vertical="center" wrapText="1"/>
    </xf>
    <xf numFmtId="0" fontId="45" fillId="19" borderId="63" xfId="0" applyFont="1" applyFill="1" applyBorder="1" applyAlignment="1" applyProtection="1">
      <alignment horizontal="center" vertical="center" wrapText="1"/>
    </xf>
    <xf numFmtId="0" fontId="45" fillId="19" borderId="62" xfId="0" applyFont="1" applyFill="1" applyBorder="1" applyAlignment="1" applyProtection="1">
      <alignment horizontal="center" vertical="center" wrapText="1"/>
    </xf>
    <xf numFmtId="0" fontId="45" fillId="19" borderId="125" xfId="0" applyFont="1" applyFill="1" applyBorder="1" applyAlignment="1" applyProtection="1">
      <alignment horizontal="center" vertical="center" wrapText="1"/>
    </xf>
    <xf numFmtId="0" fontId="25" fillId="0" borderId="96" xfId="0" applyFont="1" applyBorder="1" applyAlignment="1" applyProtection="1">
      <alignment horizontal="center" vertical="center" wrapText="1"/>
    </xf>
    <xf numFmtId="0" fontId="24" fillId="19" borderId="89" xfId="0" applyFont="1" applyFill="1" applyBorder="1" applyAlignment="1" applyProtection="1">
      <alignment horizontal="center" vertical="center" wrapText="1"/>
    </xf>
    <xf numFmtId="0" fontId="24" fillId="19" borderId="82" xfId="0" applyFont="1" applyFill="1" applyBorder="1" applyAlignment="1" applyProtection="1">
      <alignment horizontal="center" vertical="center" wrapText="1"/>
    </xf>
    <xf numFmtId="0" fontId="24" fillId="19" borderId="88" xfId="0" applyFont="1" applyFill="1" applyBorder="1" applyAlignment="1" applyProtection="1">
      <alignment horizontal="center" vertical="center" wrapText="1"/>
    </xf>
    <xf numFmtId="0" fontId="23" fillId="0" borderId="71" xfId="0" applyFont="1" applyBorder="1" applyAlignment="1">
      <alignment horizontal="center" vertical="center" wrapText="1"/>
    </xf>
    <xf numFmtId="0" fontId="25" fillId="25" borderId="84" xfId="0" applyFont="1" applyFill="1" applyBorder="1" applyAlignment="1" applyProtection="1">
      <alignment horizontal="center" vertical="center" wrapText="1"/>
      <protection locked="0"/>
    </xf>
    <xf numFmtId="0" fontId="25" fillId="25" borderId="83" xfId="0" applyFont="1" applyFill="1" applyBorder="1" applyAlignment="1" applyProtection="1">
      <alignment horizontal="center" vertical="center" wrapText="1"/>
      <protection locked="0"/>
    </xf>
    <xf numFmtId="0" fontId="41" fillId="0" borderId="114" xfId="0" applyFont="1" applyBorder="1" applyAlignment="1" applyProtection="1">
      <alignment horizontal="center" vertical="center" wrapText="1"/>
    </xf>
    <xf numFmtId="0" fontId="41" fillId="0" borderId="115" xfId="0" applyFont="1" applyBorder="1" applyAlignment="1" applyProtection="1">
      <alignment horizontal="center" vertical="center" wrapText="1"/>
    </xf>
    <xf numFmtId="0" fontId="41" fillId="0" borderId="116" xfId="0" applyFont="1" applyBorder="1" applyAlignment="1" applyProtection="1">
      <alignment horizontal="center" vertical="center" wrapText="1"/>
    </xf>
    <xf numFmtId="0" fontId="41" fillId="0" borderId="117" xfId="0" applyFont="1" applyBorder="1" applyAlignment="1" applyProtection="1">
      <alignment horizontal="center" vertical="center" wrapText="1"/>
    </xf>
    <xf numFmtId="0" fontId="41" fillId="0" borderId="118" xfId="0" applyFont="1" applyBorder="1" applyAlignment="1" applyProtection="1">
      <alignment horizontal="center" vertical="center" wrapText="1"/>
    </xf>
    <xf numFmtId="0" fontId="25" fillId="25" borderId="15" xfId="0" applyFont="1" applyFill="1" applyBorder="1" applyAlignment="1" applyProtection="1">
      <alignment horizontal="center" vertical="center" wrapText="1"/>
      <protection locked="0"/>
    </xf>
    <xf numFmtId="0" fontId="25" fillId="25" borderId="43" xfId="0" applyFont="1" applyFill="1" applyBorder="1" applyAlignment="1" applyProtection="1">
      <alignment horizontal="center" vertical="center" wrapText="1"/>
      <protection locked="0"/>
    </xf>
    <xf numFmtId="0" fontId="24" fillId="25" borderId="117" xfId="0" applyFont="1" applyFill="1" applyBorder="1" applyAlignment="1" applyProtection="1">
      <alignment horizontal="center" vertical="center" wrapText="1"/>
      <protection locked="0"/>
    </xf>
    <xf numFmtId="0" fontId="24" fillId="25" borderId="115" xfId="0" applyFont="1" applyFill="1" applyBorder="1" applyAlignment="1" applyProtection="1">
      <alignment horizontal="center" vertical="center" wrapText="1"/>
      <protection locked="0"/>
    </xf>
    <xf numFmtId="0" fontId="25" fillId="25" borderId="69" xfId="0" applyFont="1" applyFill="1" applyBorder="1" applyAlignment="1" applyProtection="1">
      <alignment horizontal="center" vertical="center" wrapText="1"/>
      <protection locked="0"/>
    </xf>
    <xf numFmtId="0" fontId="25" fillId="25" borderId="48" xfId="0" applyFont="1" applyFill="1" applyBorder="1" applyAlignment="1" applyProtection="1">
      <alignment horizontal="center" vertical="center" wrapText="1"/>
      <protection locked="0"/>
    </xf>
    <xf numFmtId="14" fontId="25" fillId="25" borderId="15" xfId="0" applyNumberFormat="1" applyFont="1" applyFill="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24" fillId="25" borderId="119" xfId="0" applyFont="1" applyFill="1" applyBorder="1" applyAlignment="1" applyProtection="1">
      <alignment horizontal="center" vertical="center" wrapText="1"/>
      <protection locked="0"/>
    </xf>
    <xf numFmtId="0" fontId="46" fillId="25" borderId="122" xfId="0" applyFont="1" applyFill="1" applyBorder="1" applyAlignment="1" applyProtection="1">
      <alignment horizontal="center" vertical="center" wrapText="1"/>
      <protection locked="0"/>
    </xf>
    <xf numFmtId="0" fontId="46" fillId="25" borderId="131" xfId="0" applyFont="1" applyFill="1" applyBorder="1" applyAlignment="1" applyProtection="1">
      <alignment horizontal="center" vertical="center" wrapText="1"/>
      <protection locked="0"/>
    </xf>
    <xf numFmtId="0" fontId="25" fillId="25" borderId="40" xfId="0" applyFont="1" applyFill="1" applyBorder="1" applyAlignment="1" applyProtection="1">
      <alignment horizontal="center" vertical="center" wrapText="1"/>
      <protection locked="0"/>
    </xf>
    <xf numFmtId="0" fontId="25" fillId="25" borderId="41" xfId="0" applyFont="1" applyFill="1" applyBorder="1" applyAlignment="1" applyProtection="1">
      <alignment horizontal="center" vertical="center" wrapText="1"/>
      <protection locked="0"/>
    </xf>
    <xf numFmtId="0" fontId="25" fillId="25" borderId="87" xfId="0" applyFont="1" applyFill="1" applyBorder="1" applyAlignment="1" applyProtection="1">
      <alignment horizontal="center" vertical="center" wrapText="1"/>
      <protection locked="0"/>
    </xf>
    <xf numFmtId="0" fontId="25" fillId="25" borderId="82" xfId="0" applyFont="1" applyFill="1" applyBorder="1" applyAlignment="1" applyProtection="1">
      <alignment horizontal="center" vertical="center" wrapText="1"/>
      <protection locked="0"/>
    </xf>
    <xf numFmtId="0" fontId="25" fillId="25" borderId="88" xfId="0" applyFont="1" applyFill="1" applyBorder="1" applyAlignment="1" applyProtection="1">
      <alignment horizontal="center" vertical="center" wrapText="1"/>
      <protection locked="0"/>
    </xf>
    <xf numFmtId="0" fontId="30" fillId="23" borderId="91" xfId="0" applyFont="1" applyFill="1" applyBorder="1" applyAlignment="1" applyProtection="1">
      <alignment horizontal="center" vertical="center"/>
    </xf>
    <xf numFmtId="0" fontId="30" fillId="23" borderId="74" xfId="0" applyFont="1" applyFill="1" applyBorder="1" applyAlignment="1" applyProtection="1">
      <alignment horizontal="center" vertical="center"/>
    </xf>
    <xf numFmtId="0" fontId="30" fillId="23" borderId="103" xfId="0" applyFont="1" applyFill="1" applyBorder="1" applyAlignment="1" applyProtection="1">
      <alignment horizontal="center" vertical="center"/>
    </xf>
    <xf numFmtId="0" fontId="30" fillId="23" borderId="91" xfId="0" applyFont="1" applyFill="1" applyBorder="1" applyAlignment="1" applyProtection="1">
      <alignment horizontal="center" vertical="center" wrapText="1"/>
    </xf>
    <xf numFmtId="0" fontId="31" fillId="23" borderId="74" xfId="0" applyFont="1" applyFill="1" applyBorder="1" applyAlignment="1" applyProtection="1">
      <alignment horizontal="center" vertical="center" wrapText="1"/>
    </xf>
    <xf numFmtId="0" fontId="31" fillId="23" borderId="103" xfId="0" applyFont="1" applyFill="1" applyBorder="1" applyAlignment="1" applyProtection="1">
      <alignment horizontal="center" vertical="center" wrapText="1"/>
    </xf>
    <xf numFmtId="0" fontId="30" fillId="23" borderId="72" xfId="0" applyFont="1" applyFill="1" applyBorder="1" applyAlignment="1" applyProtection="1">
      <alignment horizontal="center" vertical="center" wrapText="1"/>
    </xf>
    <xf numFmtId="0" fontId="32" fillId="23" borderId="71" xfId="0" applyFont="1" applyFill="1" applyBorder="1" applyAlignment="1" applyProtection="1">
      <alignment horizontal="center" vertical="center" wrapText="1"/>
    </xf>
    <xf numFmtId="0" fontId="32" fillId="23" borderId="100" xfId="0" applyFont="1" applyFill="1" applyBorder="1" applyAlignment="1" applyProtection="1">
      <alignment horizontal="center" vertical="center" wrapText="1"/>
    </xf>
    <xf numFmtId="0" fontId="35" fillId="21" borderId="0" xfId="0" applyFont="1" applyFill="1" applyBorder="1" applyAlignment="1" applyProtection="1">
      <alignment horizontal="center" vertical="center" wrapText="1"/>
      <protection locked="0"/>
    </xf>
    <xf numFmtId="0" fontId="44" fillId="20" borderId="70" xfId="0" applyFont="1" applyFill="1" applyBorder="1" applyAlignment="1" applyProtection="1">
      <alignment horizontal="left" vertical="center" wrapText="1"/>
    </xf>
    <xf numFmtId="0" fontId="44" fillId="20" borderId="0" xfId="0" applyFont="1" applyFill="1" applyBorder="1" applyAlignment="1" applyProtection="1">
      <alignment horizontal="left" vertical="center" wrapText="1"/>
    </xf>
    <xf numFmtId="0" fontId="44" fillId="20" borderId="55" xfId="0" applyFont="1" applyFill="1" applyBorder="1" applyAlignment="1" applyProtection="1">
      <alignment horizontal="left" vertical="center" wrapText="1"/>
    </xf>
    <xf numFmtId="0" fontId="25" fillId="25" borderId="10" xfId="0" applyNumberFormat="1" applyFont="1" applyFill="1" applyBorder="1" applyAlignment="1" applyProtection="1">
      <alignment horizontal="center" vertical="center" wrapText="1"/>
      <protection locked="0"/>
    </xf>
    <xf numFmtId="0" fontId="25" fillId="25" borderId="96" xfId="0" applyNumberFormat="1" applyFont="1" applyFill="1" applyBorder="1" applyAlignment="1" applyProtection="1">
      <alignment horizontal="center" vertical="center" wrapText="1"/>
      <protection locked="0"/>
    </xf>
    <xf numFmtId="0" fontId="23" fillId="0" borderId="120" xfId="0" applyFont="1" applyBorder="1" applyAlignment="1">
      <alignment horizontal="center" wrapText="1"/>
    </xf>
    <xf numFmtId="0" fontId="23" fillId="0" borderId="113" xfId="0" applyFont="1" applyBorder="1" applyAlignment="1">
      <alignment horizontal="center" wrapText="1"/>
    </xf>
    <xf numFmtId="0" fontId="36" fillId="21" borderId="95" xfId="0" applyFont="1" applyFill="1" applyBorder="1" applyAlignment="1">
      <alignment horizontal="center" vertical="center" wrapText="1"/>
    </xf>
    <xf numFmtId="0" fontId="44" fillId="20" borderId="128" xfId="0" applyFont="1" applyFill="1" applyBorder="1" applyAlignment="1" applyProtection="1">
      <alignment horizontal="center" vertical="center" wrapText="1"/>
    </xf>
    <xf numFmtId="0" fontId="44" fillId="20" borderId="129" xfId="0" applyFont="1" applyFill="1" applyBorder="1" applyAlignment="1" applyProtection="1">
      <alignment horizontal="center" vertical="center" wrapText="1"/>
    </xf>
    <xf numFmtId="0" fontId="44" fillId="20" borderId="130" xfId="0" applyFont="1" applyFill="1" applyBorder="1" applyAlignment="1" applyProtection="1">
      <alignment horizontal="center" vertical="center" wrapText="1"/>
    </xf>
    <xf numFmtId="0" fontId="46" fillId="0" borderId="77" xfId="0" applyFont="1" applyFill="1" applyBorder="1" applyAlignment="1" applyProtection="1">
      <alignment horizontal="left" vertical="center" wrapText="1"/>
    </xf>
    <xf numFmtId="0" fontId="46" fillId="0" borderId="10" xfId="0" applyFont="1" applyFill="1" applyBorder="1" applyAlignment="1" applyProtection="1">
      <alignment horizontal="left" vertical="center" wrapText="1"/>
    </xf>
    <xf numFmtId="0" fontId="47" fillId="0" borderId="79" xfId="0" applyFont="1" applyFill="1" applyBorder="1" applyAlignment="1" applyProtection="1">
      <alignment horizontal="left" vertical="center" wrapText="1"/>
    </xf>
    <xf numFmtId="0" fontId="47" fillId="0" borderId="13" xfId="0" applyFont="1" applyFill="1" applyBorder="1" applyAlignment="1" applyProtection="1">
      <alignment horizontal="left" vertical="center" wrapText="1"/>
    </xf>
    <xf numFmtId="0" fontId="42" fillId="22" borderId="92" xfId="0" applyFont="1" applyFill="1" applyBorder="1" applyAlignment="1" applyProtection="1">
      <alignment horizontal="left" vertical="center" wrapText="1"/>
    </xf>
    <xf numFmtId="0" fontId="42" fillId="22" borderId="63" xfId="0" applyFont="1" applyFill="1" applyBorder="1" applyAlignment="1" applyProtection="1">
      <alignment horizontal="left" vertical="center" wrapText="1"/>
    </xf>
    <xf numFmtId="0" fontId="42" fillId="22" borderId="53" xfId="0" applyFont="1" applyFill="1" applyBorder="1" applyAlignment="1" applyProtection="1">
      <alignment horizontal="left" vertical="center" wrapText="1"/>
    </xf>
    <xf numFmtId="0" fontId="25" fillId="26" borderId="22" xfId="0" applyFont="1" applyFill="1" applyBorder="1" applyAlignment="1" applyProtection="1">
      <alignment horizontal="center" vertical="center" wrapText="1"/>
    </xf>
    <xf numFmtId="0" fontId="25" fillId="26" borderId="85" xfId="0" applyFont="1" applyFill="1" applyBorder="1" applyAlignment="1" applyProtection="1">
      <alignment horizontal="center" vertical="center" wrapText="1"/>
    </xf>
    <xf numFmtId="0" fontId="25" fillId="26" borderId="90" xfId="0" applyFont="1" applyFill="1" applyBorder="1" applyAlignment="1" applyProtection="1">
      <alignment horizontal="center" vertical="top" wrapText="1"/>
    </xf>
    <xf numFmtId="0" fontId="43" fillId="26" borderId="17" xfId="0" applyFont="1" applyFill="1" applyBorder="1" applyAlignment="1" applyProtection="1">
      <alignment horizontal="center" vertical="top" wrapText="1"/>
    </xf>
    <xf numFmtId="0" fontId="43" fillId="26" borderId="40" xfId="0" applyFont="1" applyFill="1" applyBorder="1" applyAlignment="1" applyProtection="1">
      <alignment horizontal="center" vertical="top" wrapText="1"/>
    </xf>
    <xf numFmtId="0" fontId="43" fillId="26" borderId="121" xfId="0" applyFont="1" applyFill="1" applyBorder="1" applyAlignment="1" applyProtection="1">
      <alignment horizontal="center" vertical="top" wrapText="1"/>
    </xf>
    <xf numFmtId="0" fontId="44" fillId="20" borderId="105" xfId="0" applyFont="1" applyFill="1" applyBorder="1" applyAlignment="1" applyProtection="1">
      <alignment horizontal="left" vertical="center" wrapText="1"/>
    </xf>
    <xf numFmtId="0" fontId="44" fillId="20" borderId="106" xfId="0" applyFont="1" applyFill="1" applyBorder="1" applyAlignment="1" applyProtection="1">
      <alignment horizontal="left" vertical="center" wrapText="1"/>
    </xf>
    <xf numFmtId="0" fontId="44" fillId="20" borderId="107" xfId="0" applyFont="1" applyFill="1" applyBorder="1" applyAlignment="1" applyProtection="1">
      <alignment horizontal="left" vertical="center" wrapText="1"/>
    </xf>
    <xf numFmtId="0" fontId="35" fillId="21" borderId="71" xfId="0" applyNumberFormat="1" applyFont="1" applyFill="1" applyBorder="1" applyAlignment="1">
      <alignment horizontal="center" vertical="center" wrapText="1"/>
    </xf>
    <xf numFmtId="0" fontId="34" fillId="23" borderId="72" xfId="0" applyFont="1" applyFill="1" applyBorder="1" applyAlignment="1" applyProtection="1">
      <alignment horizontal="center" vertical="center" wrapText="1"/>
    </xf>
    <xf numFmtId="0" fontId="34" fillId="23" borderId="71" xfId="0" applyFont="1" applyFill="1" applyBorder="1" applyAlignment="1" applyProtection="1">
      <alignment horizontal="center" vertical="center" wrapText="1"/>
    </xf>
    <xf numFmtId="6" fontId="25" fillId="25" borderId="84" xfId="0" applyNumberFormat="1" applyFont="1" applyFill="1" applyBorder="1" applyAlignment="1" applyProtection="1">
      <alignment horizontal="center" vertical="top" wrapText="1"/>
      <protection locked="0"/>
    </xf>
    <xf numFmtId="6" fontId="25" fillId="25" borderId="83" xfId="0" applyNumberFormat="1" applyFont="1" applyFill="1" applyBorder="1" applyAlignment="1" applyProtection="1">
      <alignment horizontal="center" vertical="top" wrapText="1"/>
      <protection locked="0"/>
    </xf>
    <xf numFmtId="0" fontId="44" fillId="20" borderId="92" xfId="0" applyFont="1" applyFill="1" applyBorder="1" applyAlignment="1" applyProtection="1">
      <alignment horizontal="center" vertical="center" wrapText="1"/>
    </xf>
    <xf numFmtId="0" fontId="44" fillId="20" borderId="63" xfId="0" applyFont="1" applyFill="1" applyBorder="1" applyAlignment="1" applyProtection="1">
      <alignment horizontal="center" vertical="center" wrapText="1"/>
    </xf>
    <xf numFmtId="0" fontId="44" fillId="20" borderId="125" xfId="0" applyFont="1" applyFill="1" applyBorder="1" applyAlignment="1" applyProtection="1">
      <alignment horizontal="center" vertical="center" wrapText="1"/>
    </xf>
    <xf numFmtId="0" fontId="46" fillId="0" borderId="94" xfId="0" applyFont="1" applyFill="1" applyBorder="1" applyAlignment="1" applyProtection="1">
      <alignment horizontal="center" vertical="center" wrapText="1"/>
    </xf>
    <xf numFmtId="0" fontId="46" fillId="0" borderId="39" xfId="0" applyFont="1" applyFill="1" applyBorder="1" applyAlignment="1" applyProtection="1">
      <alignment horizontal="center" vertical="center" wrapText="1"/>
    </xf>
    <xf numFmtId="0" fontId="46" fillId="0" borderId="43" xfId="0" applyFont="1" applyFill="1" applyBorder="1" applyAlignment="1" applyProtection="1">
      <alignment horizontal="center" vertical="center" wrapText="1"/>
    </xf>
    <xf numFmtId="0" fontId="45" fillId="19" borderId="110" xfId="0" applyFont="1" applyFill="1" applyBorder="1" applyAlignment="1" applyProtection="1">
      <alignment horizontal="center" vertical="center" wrapText="1"/>
    </xf>
    <xf numFmtId="0" fontId="45" fillId="19" borderId="111" xfId="0" applyFont="1" applyFill="1" applyBorder="1" applyAlignment="1" applyProtection="1">
      <alignment horizontal="center" vertical="center" wrapText="1"/>
    </xf>
    <xf numFmtId="0" fontId="45" fillId="19" borderId="48" xfId="0" applyFont="1" applyFill="1" applyBorder="1" applyAlignment="1" applyProtection="1">
      <alignment horizontal="center" vertical="center" wrapText="1"/>
    </xf>
    <xf numFmtId="0" fontId="45" fillId="19" borderId="101" xfId="0" applyFont="1" applyFill="1" applyBorder="1" applyAlignment="1" applyProtection="1">
      <alignment horizontal="center" vertical="center" wrapText="1"/>
    </xf>
    <xf numFmtId="6" fontId="25" fillId="26" borderId="41" xfId="0" applyNumberFormat="1" applyFont="1" applyFill="1" applyBorder="1" applyAlignment="1" applyProtection="1">
      <alignment horizontal="center" vertical="center" wrapText="1"/>
    </xf>
    <xf numFmtId="6" fontId="25" fillId="26" borderId="61" xfId="0" applyNumberFormat="1" applyFont="1" applyFill="1" applyBorder="1" applyAlignment="1" applyProtection="1">
      <alignment horizontal="center" vertical="center" wrapText="1"/>
    </xf>
    <xf numFmtId="6" fontId="25" fillId="26" borderId="35" xfId="0" applyNumberFormat="1" applyFont="1" applyFill="1" applyBorder="1" applyAlignment="1" applyProtection="1">
      <alignment horizontal="center" vertical="center" wrapText="1"/>
    </xf>
    <xf numFmtId="6" fontId="25" fillId="26" borderId="43" xfId="0" applyNumberFormat="1" applyFont="1" applyFill="1" applyBorder="1" applyAlignment="1" applyProtection="1">
      <alignment horizontal="center" vertical="center" wrapText="1"/>
    </xf>
    <xf numFmtId="0" fontId="25" fillId="0" borderId="83" xfId="0" applyFont="1" applyBorder="1" applyAlignment="1" applyProtection="1">
      <alignment horizontal="center" vertical="center" wrapText="1"/>
    </xf>
    <xf numFmtId="0" fontId="25" fillId="26" borderId="40" xfId="0" applyFont="1" applyFill="1" applyBorder="1" applyAlignment="1" applyProtection="1">
      <alignment horizontal="center" vertical="center" wrapText="1"/>
    </xf>
    <xf numFmtId="0" fontId="25" fillId="0" borderId="40" xfId="0" applyFont="1" applyBorder="1" applyAlignment="1" applyProtection="1">
      <alignment horizontal="center" wrapText="1"/>
    </xf>
    <xf numFmtId="0" fontId="25" fillId="0" borderId="121" xfId="0" applyFont="1" applyBorder="1" applyAlignment="1" applyProtection="1">
      <alignment horizontal="center" wrapText="1"/>
    </xf>
    <xf numFmtId="0" fontId="44" fillId="20" borderId="36" xfId="0" applyFont="1" applyFill="1" applyBorder="1" applyAlignment="1" applyProtection="1">
      <alignment horizontal="center" vertical="center" wrapText="1"/>
    </xf>
    <xf numFmtId="0" fontId="44" fillId="20" borderId="38" xfId="0" applyFont="1" applyFill="1" applyBorder="1" applyAlignment="1" applyProtection="1">
      <alignment horizontal="center" vertical="center" wrapText="1"/>
    </xf>
    <xf numFmtId="0" fontId="30" fillId="23" borderId="91" xfId="0" applyFont="1" applyFill="1" applyBorder="1" applyAlignment="1" applyProtection="1">
      <alignment horizontal="center" vertical="center" wrapText="1"/>
      <protection locked="0"/>
    </xf>
    <xf numFmtId="0" fontId="30" fillId="23" borderId="74" xfId="0" applyFont="1" applyFill="1" applyBorder="1" applyAlignment="1" applyProtection="1">
      <alignment horizontal="center" vertical="center" wrapText="1"/>
      <protection locked="0"/>
    </xf>
    <xf numFmtId="0" fontId="30" fillId="23" borderId="103" xfId="0" applyFont="1" applyFill="1" applyBorder="1" applyAlignment="1" applyProtection="1">
      <alignment horizontal="center" vertical="center" wrapText="1"/>
      <protection locked="0"/>
    </xf>
    <xf numFmtId="0" fontId="44" fillId="20" borderId="108" xfId="0" applyFont="1" applyFill="1" applyBorder="1" applyAlignment="1" applyProtection="1">
      <alignment horizontal="left" vertical="center" wrapText="1"/>
    </xf>
    <xf numFmtId="0" fontId="47" fillId="0" borderId="86" xfId="0" applyFont="1" applyFill="1" applyBorder="1" applyAlignment="1" applyProtection="1">
      <alignment horizontal="left" vertical="center" wrapText="1"/>
    </xf>
    <xf numFmtId="0" fontId="47" fillId="0" borderId="75" xfId="0" applyFont="1" applyFill="1" applyBorder="1" applyAlignment="1" applyProtection="1">
      <alignment horizontal="left" vertical="center" wrapText="1"/>
    </xf>
    <xf numFmtId="0" fontId="46" fillId="0" borderId="90" xfId="0" applyFont="1" applyFill="1" applyBorder="1" applyAlignment="1" applyProtection="1">
      <alignment horizontal="left" vertical="center" wrapText="1"/>
    </xf>
    <xf numFmtId="0" fontId="46" fillId="0" borderId="17" xfId="0" applyFont="1" applyFill="1" applyBorder="1" applyAlignment="1" applyProtection="1">
      <alignment horizontal="left" vertical="center" wrapText="1"/>
    </xf>
    <xf numFmtId="0" fontId="25" fillId="26" borderId="35" xfId="0" applyFont="1" applyFill="1" applyBorder="1" applyAlignment="1" applyProtection="1">
      <alignment horizontal="center" vertical="center" wrapText="1"/>
    </xf>
    <xf numFmtId="0" fontId="25" fillId="26" borderId="102" xfId="0" applyFont="1" applyFill="1" applyBorder="1" applyAlignment="1" applyProtection="1">
      <alignment horizontal="center" vertical="center" wrapText="1"/>
    </xf>
    <xf numFmtId="0" fontId="44" fillId="20" borderId="36" xfId="0" applyFont="1" applyFill="1" applyBorder="1" applyAlignment="1" applyProtection="1">
      <alignment horizontal="left" vertical="center" wrapText="1"/>
    </xf>
    <xf numFmtId="0" fontId="44" fillId="20" borderId="37" xfId="0" applyFont="1" applyFill="1" applyBorder="1" applyAlignment="1" applyProtection="1">
      <alignment horizontal="left" vertical="center" wrapText="1"/>
    </xf>
    <xf numFmtId="0" fontId="44" fillId="20" borderId="38" xfId="0" applyFont="1" applyFill="1" applyBorder="1" applyAlignment="1" applyProtection="1">
      <alignment horizontal="left" vertical="center" wrapText="1"/>
    </xf>
    <xf numFmtId="0" fontId="25" fillId="26" borderId="36" xfId="0" applyFont="1" applyFill="1" applyBorder="1" applyAlignment="1" applyProtection="1">
      <alignment horizontal="center" vertical="center" wrapText="1"/>
    </xf>
    <xf numFmtId="0" fontId="25" fillId="26" borderId="38" xfId="0" applyFont="1" applyFill="1" applyBorder="1" applyAlignment="1" applyProtection="1">
      <alignment horizontal="center" vertical="center" wrapText="1"/>
    </xf>
    <xf numFmtId="0" fontId="44" fillId="20" borderId="132" xfId="0" applyFont="1" applyFill="1" applyBorder="1" applyAlignment="1" applyProtection="1">
      <alignment horizontal="left" vertical="center" wrapText="1"/>
    </xf>
    <xf numFmtId="0" fontId="44" fillId="20" borderId="133" xfId="0" applyFont="1" applyFill="1" applyBorder="1" applyAlignment="1" applyProtection="1">
      <alignment horizontal="left" vertical="center" wrapText="1"/>
    </xf>
    <xf numFmtId="0" fontId="25" fillId="26" borderId="34" xfId="0" applyFont="1" applyFill="1" applyBorder="1" applyAlignment="1" applyProtection="1">
      <alignment horizontal="center" vertical="center" wrapText="1"/>
    </xf>
    <xf numFmtId="0" fontId="25" fillId="26" borderId="29" xfId="0" applyFont="1" applyFill="1" applyBorder="1" applyAlignment="1" applyProtection="1">
      <alignment horizontal="center" vertical="center" wrapText="1"/>
    </xf>
    <xf numFmtId="0" fontId="50" fillId="25" borderId="10" xfId="0" applyFont="1" applyFill="1" applyBorder="1" applyAlignment="1" applyProtection="1">
      <alignment horizontal="center" vertical="center" wrapText="1"/>
      <protection locked="0"/>
    </xf>
    <xf numFmtId="0" fontId="50" fillId="25" borderId="18"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top" wrapText="1"/>
      <protection locked="0"/>
    </xf>
    <xf numFmtId="0" fontId="50" fillId="25" borderId="18" xfId="0" applyFont="1" applyFill="1" applyBorder="1" applyAlignment="1" applyProtection="1">
      <alignment horizontal="center" vertical="top" wrapText="1"/>
      <protection locked="0"/>
    </xf>
    <xf numFmtId="0" fontId="22" fillId="21" borderId="0" xfId="0" applyFont="1" applyFill="1" applyBorder="1" applyAlignment="1" applyProtection="1">
      <alignment horizontal="center" vertical="top" wrapText="1"/>
      <protection locked="0"/>
    </xf>
    <xf numFmtId="0" fontId="23" fillId="0" borderId="0" xfId="0" applyFont="1" applyBorder="1" applyAlignment="1" applyProtection="1">
      <alignment horizontal="center" vertical="center" wrapText="1"/>
      <protection locked="0"/>
    </xf>
    <xf numFmtId="0" fontId="48" fillId="0" borderId="34" xfId="0" applyFont="1" applyBorder="1" applyAlignment="1" applyProtection="1">
      <alignment horizontal="center" vertical="center" wrapText="1"/>
    </xf>
    <xf numFmtId="0" fontId="48" fillId="0" borderId="28" xfId="0" applyFont="1" applyBorder="1" applyAlignment="1" applyProtection="1">
      <alignment horizontal="center" vertical="center" wrapText="1"/>
    </xf>
    <xf numFmtId="0" fontId="48" fillId="0" borderId="29" xfId="0" applyFont="1" applyBorder="1" applyAlignment="1" applyProtection="1">
      <alignment horizontal="center" vertical="center" wrapText="1"/>
    </xf>
    <xf numFmtId="0" fontId="0" fillId="22" borderId="10" xfId="0" applyFill="1" applyBorder="1" applyAlignment="1" applyProtection="1">
      <alignment horizontal="center"/>
      <protection locked="0"/>
    </xf>
    <xf numFmtId="0" fontId="0" fillId="22" borderId="18" xfId="0" applyFill="1" applyBorder="1" applyAlignment="1" applyProtection="1">
      <alignment horizontal="center"/>
      <protection locked="0"/>
    </xf>
    <xf numFmtId="0" fontId="50" fillId="0" borderId="16" xfId="0" applyFont="1" applyBorder="1" applyAlignment="1" applyProtection="1">
      <alignment horizontal="center" vertical="center" wrapText="1"/>
    </xf>
    <xf numFmtId="0" fontId="50" fillId="0" borderId="10" xfId="0" applyFont="1" applyBorder="1" applyAlignment="1" applyProtection="1">
      <alignment horizontal="center" vertical="center" wrapText="1"/>
    </xf>
    <xf numFmtId="0" fontId="20" fillId="24" borderId="16" xfId="0" applyFont="1" applyFill="1" applyBorder="1" applyAlignment="1" applyProtection="1">
      <alignment horizontal="center" vertical="center" wrapText="1"/>
    </xf>
    <xf numFmtId="0" fontId="20" fillId="24" borderId="10" xfId="0" applyFont="1" applyFill="1" applyBorder="1" applyAlignment="1" applyProtection="1">
      <alignment horizontal="center" vertical="center" wrapText="1"/>
    </xf>
    <xf numFmtId="0" fontId="20" fillId="24" borderId="18" xfId="0" applyFont="1" applyFill="1" applyBorder="1" applyAlignment="1" applyProtection="1">
      <alignment horizontal="center" vertical="center" wrapText="1"/>
    </xf>
    <xf numFmtId="0" fontId="50" fillId="25" borderId="11" xfId="0" applyFont="1" applyFill="1" applyBorder="1" applyAlignment="1" applyProtection="1">
      <alignment horizontal="center" vertical="top" wrapText="1"/>
      <protection locked="0"/>
    </xf>
    <xf numFmtId="0" fontId="51" fillId="25" borderId="17" xfId="0" applyFont="1" applyFill="1" applyBorder="1" applyAlignment="1" applyProtection="1">
      <alignment horizontal="center" vertical="top" wrapText="1"/>
      <protection locked="0"/>
    </xf>
    <xf numFmtId="0" fontId="51" fillId="25" borderId="23" xfId="0" applyFont="1" applyFill="1" applyBorder="1" applyAlignment="1" applyProtection="1">
      <alignment horizontal="center" vertical="top" wrapText="1"/>
      <protection locked="0"/>
    </xf>
    <xf numFmtId="0" fontId="0" fillId="0" borderId="0" xfId="0" applyAlignment="1">
      <alignment horizontal="center"/>
    </xf>
    <xf numFmtId="0" fontId="50" fillId="25" borderId="16" xfId="0" applyFont="1" applyFill="1" applyBorder="1" applyAlignment="1" applyProtection="1">
      <alignment horizontal="center" vertical="top" wrapText="1"/>
      <protection locked="0"/>
    </xf>
    <xf numFmtId="0" fontId="50" fillId="25" borderId="17" xfId="0" applyFont="1" applyFill="1" applyBorder="1" applyAlignment="1" applyProtection="1">
      <alignment horizontal="center" vertical="top" wrapText="1"/>
      <protection locked="0"/>
    </xf>
    <xf numFmtId="0" fontId="50" fillId="25" borderId="23" xfId="0" applyFont="1" applyFill="1" applyBorder="1" applyAlignment="1" applyProtection="1">
      <alignment horizontal="center" vertical="top" wrapText="1"/>
      <protection locked="0"/>
    </xf>
    <xf numFmtId="0" fontId="25" fillId="0" borderId="16"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25" borderId="10" xfId="0" applyFont="1" applyFill="1" applyBorder="1" applyAlignment="1" applyProtection="1">
      <alignment horizontal="center" wrapText="1"/>
      <protection locked="0"/>
    </xf>
    <xf numFmtId="0" fontId="25" fillId="25" borderId="18" xfId="0" applyFont="1" applyFill="1" applyBorder="1" applyAlignment="1" applyProtection="1">
      <alignment horizontal="center" wrapText="1"/>
      <protection locked="0"/>
    </xf>
    <xf numFmtId="0" fontId="25" fillId="0" borderId="11" xfId="0" applyFont="1" applyBorder="1" applyAlignment="1" applyProtection="1">
      <alignment horizontal="left" vertical="center" wrapText="1"/>
    </xf>
    <xf numFmtId="0" fontId="25" fillId="0" borderId="17" xfId="0" applyFont="1" applyBorder="1" applyAlignment="1" applyProtection="1">
      <alignment horizontal="left" vertical="center" wrapText="1"/>
    </xf>
    <xf numFmtId="0" fontId="25" fillId="25" borderId="17" xfId="0" applyFont="1" applyFill="1" applyBorder="1" applyAlignment="1" applyProtection="1">
      <alignment horizontal="center" wrapText="1"/>
      <protection locked="0"/>
    </xf>
    <xf numFmtId="0" fontId="25" fillId="25" borderId="23" xfId="0" applyFont="1" applyFill="1" applyBorder="1" applyAlignment="1" applyProtection="1">
      <alignment horizontal="center" wrapText="1"/>
      <protection locked="0"/>
    </xf>
    <xf numFmtId="0" fontId="20" fillId="24" borderId="21" xfId="0" applyFont="1" applyFill="1" applyBorder="1" applyAlignment="1" applyProtection="1">
      <alignment horizontal="center" vertical="center" wrapText="1"/>
    </xf>
    <xf numFmtId="0" fontId="20" fillId="24" borderId="22" xfId="0" applyFont="1" applyFill="1" applyBorder="1" applyAlignment="1" applyProtection="1">
      <alignment horizontal="center" vertical="center" wrapText="1"/>
    </xf>
    <xf numFmtId="0" fontId="20" fillId="24" borderId="24" xfId="0" applyFont="1" applyFill="1" applyBorder="1" applyAlignment="1" applyProtection="1">
      <alignment horizontal="center" vertical="center" wrapText="1"/>
    </xf>
    <xf numFmtId="0" fontId="25" fillId="22" borderId="10" xfId="0" applyFont="1" applyFill="1" applyBorder="1" applyAlignment="1" applyProtection="1">
      <alignment horizontal="center" vertical="center"/>
      <protection locked="0"/>
    </xf>
    <xf numFmtId="0" fontId="25" fillId="22" borderId="18" xfId="0" applyFont="1" applyFill="1" applyBorder="1" applyAlignment="1" applyProtection="1">
      <alignment horizontal="center" vertical="center"/>
      <protection locked="0"/>
    </xf>
    <xf numFmtId="0" fontId="25" fillId="28" borderId="10" xfId="0" applyFont="1" applyFill="1" applyBorder="1" applyAlignment="1" applyProtection="1">
      <alignment horizontal="center" vertical="center" wrapText="1"/>
      <protection locked="0"/>
    </xf>
    <xf numFmtId="0" fontId="25" fillId="28" borderId="18" xfId="0"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wrapText="1"/>
      <protection locked="0"/>
    </xf>
    <xf numFmtId="0" fontId="50" fillId="0" borderId="60" xfId="0" applyFont="1" applyBorder="1" applyAlignment="1" applyProtection="1">
      <alignment horizontal="left" vertical="center" wrapText="1"/>
    </xf>
    <xf numFmtId="0" fontId="50" fillId="0" borderId="39" xfId="0" applyFont="1" applyBorder="1" applyAlignment="1" applyProtection="1">
      <alignment horizontal="left" vertical="center" wrapText="1"/>
    </xf>
    <xf numFmtId="0" fontId="50" fillId="0" borderId="43" xfId="0" applyFont="1" applyBorder="1" applyAlignment="1" applyProtection="1">
      <alignment horizontal="left" vertical="center" wrapText="1"/>
    </xf>
    <xf numFmtId="0" fontId="54" fillId="19" borderId="12" xfId="0" applyFont="1" applyFill="1" applyBorder="1" applyAlignment="1" applyProtection="1">
      <alignment horizontal="center" vertical="center" wrapText="1"/>
      <protection locked="0"/>
    </xf>
    <xf numFmtId="0" fontId="54" fillId="19" borderId="13" xfId="0" applyFont="1" applyFill="1" applyBorder="1" applyAlignment="1" applyProtection="1">
      <alignment horizontal="center" vertical="center" wrapText="1"/>
      <protection locked="0"/>
    </xf>
    <xf numFmtId="0" fontId="54" fillId="19" borderId="67" xfId="0" applyFont="1" applyFill="1" applyBorder="1" applyAlignment="1" applyProtection="1">
      <alignment horizontal="center" vertical="center" wrapText="1"/>
      <protection locked="0"/>
    </xf>
    <xf numFmtId="0" fontId="24" fillId="18" borderId="34" xfId="0" applyFont="1" applyFill="1" applyBorder="1" applyAlignment="1" applyProtection="1">
      <alignment horizontal="left" vertical="center" wrapText="1"/>
    </xf>
    <xf numFmtId="0" fontId="24" fillId="18" borderId="28" xfId="0" applyFont="1" applyFill="1" applyBorder="1" applyAlignment="1" applyProtection="1">
      <alignment horizontal="left" vertical="center" wrapText="1"/>
    </xf>
    <xf numFmtId="0" fontId="50" fillId="25" borderId="39" xfId="0" applyFont="1" applyFill="1" applyBorder="1" applyAlignment="1" applyProtection="1">
      <alignment horizontal="left" vertical="center" wrapText="1"/>
      <protection locked="0"/>
    </xf>
    <xf numFmtId="0" fontId="49" fillId="0" borderId="14" xfId="0" applyFont="1" applyFill="1" applyBorder="1" applyAlignment="1" applyProtection="1">
      <alignment horizontal="center"/>
      <protection locked="0"/>
    </xf>
    <xf numFmtId="0" fontId="49" fillId="0" borderId="16" xfId="0" applyFont="1" applyFill="1" applyBorder="1" applyAlignment="1" applyProtection="1">
      <alignment horizontal="center"/>
      <protection locked="0"/>
    </xf>
    <xf numFmtId="0" fontId="49" fillId="0" borderId="19" xfId="0" applyFont="1" applyFill="1" applyBorder="1" applyAlignment="1" applyProtection="1">
      <alignment horizontal="center"/>
      <protection locked="0"/>
    </xf>
    <xf numFmtId="0" fontId="50" fillId="25" borderId="35" xfId="0" applyFont="1" applyFill="1" applyBorder="1" applyAlignment="1" applyProtection="1">
      <alignment horizontal="left" vertical="center" wrapText="1"/>
      <protection locked="0"/>
    </xf>
    <xf numFmtId="0" fontId="54" fillId="19" borderId="21" xfId="0" applyFont="1" applyFill="1" applyBorder="1" applyAlignment="1" applyProtection="1">
      <alignment horizontal="center" vertical="center" wrapText="1"/>
    </xf>
    <xf numFmtId="0" fontId="54" fillId="19" borderId="22" xfId="0" applyFont="1" applyFill="1" applyBorder="1" applyAlignment="1" applyProtection="1">
      <alignment horizontal="center" vertical="center" wrapText="1"/>
    </xf>
    <xf numFmtId="0" fontId="54" fillId="19" borderId="24" xfId="0" applyFont="1" applyFill="1" applyBorder="1" applyAlignment="1" applyProtection="1">
      <alignment horizontal="center" vertical="center" wrapText="1"/>
    </xf>
    <xf numFmtId="0" fontId="24" fillId="18" borderId="19" xfId="0" applyFont="1" applyFill="1" applyBorder="1" applyAlignment="1" applyProtection="1">
      <alignment horizontal="left" vertical="center" wrapText="1"/>
    </xf>
    <xf numFmtId="0" fontId="24" fillId="18" borderId="41" xfId="0" applyFont="1" applyFill="1" applyBorder="1" applyAlignment="1" applyProtection="1">
      <alignment horizontal="left" vertical="center" wrapText="1"/>
    </xf>
    <xf numFmtId="0" fontId="50" fillId="25" borderId="51" xfId="0" applyFont="1" applyFill="1" applyBorder="1" applyAlignment="1" applyProtection="1">
      <alignment horizontal="center" vertical="top"/>
      <protection locked="0"/>
    </xf>
    <xf numFmtId="0" fontId="50" fillId="25" borderId="45" xfId="0" applyFont="1" applyFill="1" applyBorder="1" applyAlignment="1" applyProtection="1">
      <alignment horizontal="center" vertical="top"/>
      <protection locked="0"/>
    </xf>
    <xf numFmtId="0" fontId="50" fillId="25" borderId="46" xfId="0" applyFont="1" applyFill="1" applyBorder="1" applyAlignment="1" applyProtection="1">
      <alignment horizontal="center" vertical="top"/>
      <protection locked="0"/>
    </xf>
    <xf numFmtId="0" fontId="50" fillId="19" borderId="16" xfId="0" applyFont="1" applyFill="1" applyBorder="1" applyAlignment="1" applyProtection="1">
      <alignment horizontal="center" vertical="center" wrapText="1"/>
    </xf>
    <xf numFmtId="0" fontId="50" fillId="19" borderId="10" xfId="0" applyFont="1" applyFill="1" applyBorder="1" applyAlignment="1" applyProtection="1">
      <alignment horizontal="center" vertical="center" wrapText="1"/>
    </xf>
    <xf numFmtId="0" fontId="20" fillId="19" borderId="12" xfId="0" applyFont="1" applyFill="1" applyBorder="1" applyAlignment="1" applyProtection="1">
      <alignment horizontal="center" vertical="center" wrapText="1"/>
    </xf>
    <xf numFmtId="0" fontId="20" fillId="19" borderId="13" xfId="0" applyFont="1" applyFill="1" applyBorder="1" applyAlignment="1" applyProtection="1">
      <alignment horizontal="center" vertical="center" wrapText="1"/>
    </xf>
    <xf numFmtId="0" fontId="20" fillId="19" borderId="67" xfId="0" applyFont="1" applyFill="1" applyBorder="1" applyAlignment="1" applyProtection="1">
      <alignment horizontal="center" vertical="center" wrapText="1"/>
    </xf>
    <xf numFmtId="0" fontId="50" fillId="0" borderId="11" xfId="0" applyFont="1" applyFill="1" applyBorder="1" applyAlignment="1" applyProtection="1">
      <alignment horizontal="center" vertical="center" wrapText="1"/>
    </xf>
    <xf numFmtId="0" fontId="50" fillId="0" borderId="17" xfId="0" applyFont="1" applyFill="1" applyBorder="1" applyAlignment="1" applyProtection="1">
      <alignment horizontal="center" vertical="center" wrapText="1"/>
    </xf>
    <xf numFmtId="0" fontId="50" fillId="25" borderId="60" xfId="0" applyFont="1" applyFill="1" applyBorder="1" applyAlignment="1" applyProtection="1">
      <alignment horizontal="left" vertical="top" wrapText="1"/>
      <protection locked="0"/>
    </xf>
    <xf numFmtId="0" fontId="50" fillId="25" borderId="39" xfId="0" applyFont="1" applyFill="1" applyBorder="1" applyAlignment="1" applyProtection="1">
      <alignment horizontal="left" vertical="top" wrapText="1"/>
      <protection locked="0"/>
    </xf>
    <xf numFmtId="0" fontId="50" fillId="25" borderId="50" xfId="0" applyFont="1" applyFill="1" applyBorder="1" applyAlignment="1" applyProtection="1">
      <alignment horizontal="left" vertical="top" wrapText="1"/>
      <protection locked="0"/>
    </xf>
    <xf numFmtId="0" fontId="50" fillId="18" borderId="11" xfId="0"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24" fillId="18" borderId="35" xfId="0" applyFont="1" applyFill="1" applyBorder="1" applyAlignment="1" applyProtection="1">
      <alignment horizontal="left" vertical="center" wrapText="1"/>
      <protection locked="0"/>
    </xf>
    <xf numFmtId="0" fontId="24" fillId="18" borderId="39" xfId="0" applyFont="1" applyFill="1" applyBorder="1" applyAlignment="1" applyProtection="1">
      <alignment horizontal="left" vertical="center" wrapText="1"/>
      <protection locked="0"/>
    </xf>
    <xf numFmtId="165" fontId="50" fillId="25" borderId="10" xfId="0" applyNumberFormat="1" applyFont="1" applyFill="1" applyBorder="1" applyAlignment="1" applyProtection="1">
      <alignment horizontal="center" vertical="center" wrapText="1"/>
      <protection locked="0"/>
    </xf>
    <xf numFmtId="165" fontId="50" fillId="25" borderId="18" xfId="0" applyNumberFormat="1" applyFont="1" applyFill="1" applyBorder="1" applyAlignment="1" applyProtection="1">
      <alignment horizontal="center" vertical="center" wrapText="1"/>
      <protection locked="0"/>
    </xf>
    <xf numFmtId="0" fontId="29" fillId="19" borderId="62" xfId="0" applyFont="1" applyFill="1" applyBorder="1" applyAlignment="1" applyProtection="1">
      <alignment horizontal="center" vertical="center" wrapText="1"/>
    </xf>
    <xf numFmtId="0" fontId="29" fillId="19" borderId="63" xfId="0" applyFont="1" applyFill="1" applyBorder="1" applyAlignment="1" applyProtection="1">
      <alignment horizontal="center" vertical="center" wrapText="1"/>
    </xf>
    <xf numFmtId="0" fontId="29" fillId="19" borderId="59" xfId="0" applyFont="1" applyFill="1" applyBorder="1" applyAlignment="1" applyProtection="1">
      <alignment horizontal="center" vertical="center" wrapText="1"/>
    </xf>
    <xf numFmtId="0" fontId="50" fillId="0" borderId="49" xfId="0" applyFont="1" applyFill="1" applyBorder="1" applyAlignment="1" applyProtection="1">
      <alignment horizontal="center" vertical="center" wrapText="1"/>
    </xf>
    <xf numFmtId="0" fontId="50" fillId="0" borderId="52" xfId="0" applyFont="1" applyFill="1" applyBorder="1" applyAlignment="1" applyProtection="1">
      <alignment horizontal="center" vertical="center" wrapText="1"/>
    </xf>
    <xf numFmtId="0" fontId="20" fillId="19" borderId="25" xfId="0" applyFont="1" applyFill="1" applyBorder="1" applyAlignment="1" applyProtection="1">
      <alignment horizontal="center" vertical="center" wrapText="1"/>
    </xf>
    <xf numFmtId="0" fontId="20" fillId="19" borderId="56" xfId="0" applyFont="1" applyFill="1" applyBorder="1" applyAlignment="1" applyProtection="1">
      <alignment horizontal="center" vertical="center" wrapText="1"/>
    </xf>
    <xf numFmtId="0" fontId="20" fillId="19" borderId="57" xfId="0" applyFont="1" applyFill="1" applyBorder="1" applyAlignment="1" applyProtection="1">
      <alignment horizontal="center" vertical="center" wrapText="1"/>
    </xf>
    <xf numFmtId="0" fontId="24" fillId="18" borderId="19" xfId="0" applyFont="1" applyFill="1" applyBorder="1" applyAlignment="1" applyProtection="1">
      <alignment horizontal="center" vertical="center" wrapText="1"/>
    </xf>
    <xf numFmtId="0" fontId="24" fillId="18" borderId="41" xfId="0" applyFont="1" applyFill="1" applyBorder="1" applyAlignment="1" applyProtection="1">
      <alignment horizontal="center" vertical="center" wrapText="1"/>
    </xf>
    <xf numFmtId="0" fontId="50" fillId="19" borderId="21" xfId="0" applyFont="1" applyFill="1" applyBorder="1" applyAlignment="1" applyProtection="1">
      <alignment horizontal="center" vertical="center" wrapText="1"/>
    </xf>
    <xf numFmtId="0" fontId="50" fillId="19" borderId="22" xfId="0" applyFont="1" applyFill="1" applyBorder="1" applyAlignment="1" applyProtection="1">
      <alignment horizontal="center" vertical="center" wrapText="1"/>
    </xf>
    <xf numFmtId="0" fontId="20" fillId="19" borderId="31" xfId="0" applyFont="1" applyFill="1" applyBorder="1" applyAlignment="1" applyProtection="1">
      <alignment horizontal="center" vertical="center" wrapText="1"/>
    </xf>
    <xf numFmtId="0" fontId="20" fillId="19" borderId="0" xfId="0" applyFont="1" applyFill="1" applyBorder="1" applyAlignment="1" applyProtection="1">
      <alignment horizontal="center" vertical="center" wrapText="1"/>
    </xf>
    <xf numFmtId="0" fontId="20" fillId="19" borderId="27" xfId="0" applyFont="1" applyFill="1" applyBorder="1" applyAlignment="1" applyProtection="1">
      <alignment horizontal="center" vertical="center" wrapText="1"/>
    </xf>
    <xf numFmtId="0" fontId="20" fillId="19" borderId="64" xfId="0" applyFont="1" applyFill="1" applyBorder="1" applyAlignment="1" applyProtection="1">
      <alignment horizontal="center" vertical="center" wrapText="1"/>
    </xf>
    <xf numFmtId="0" fontId="20" fillId="19" borderId="65" xfId="0" applyFont="1" applyFill="1" applyBorder="1" applyAlignment="1" applyProtection="1">
      <alignment horizontal="center" vertical="center" wrapText="1"/>
    </xf>
    <xf numFmtId="0" fontId="20" fillId="19" borderId="68" xfId="0" applyFont="1" applyFill="1" applyBorder="1" applyAlignment="1" applyProtection="1">
      <alignment horizontal="center" vertical="center" wrapText="1"/>
    </xf>
    <xf numFmtId="0" fontId="50" fillId="18" borderId="47" xfId="0" applyFont="1" applyFill="1" applyBorder="1" applyAlignment="1" applyProtection="1">
      <alignment horizontal="left" vertical="center" wrapText="1"/>
    </xf>
    <xf numFmtId="0" fontId="50" fillId="18" borderId="48" xfId="0" applyFont="1" applyFill="1" applyBorder="1" applyAlignment="1" applyProtection="1">
      <alignment horizontal="left" vertical="center" wrapText="1"/>
    </xf>
    <xf numFmtId="0" fontId="50" fillId="18" borderId="44" xfId="0" applyFont="1" applyFill="1" applyBorder="1" applyAlignment="1" applyProtection="1">
      <alignment horizontal="left" vertical="center" wrapText="1"/>
    </xf>
    <xf numFmtId="0" fontId="50" fillId="25" borderId="15" xfId="0" applyFont="1" applyFill="1" applyBorder="1" applyAlignment="1" applyProtection="1">
      <alignment horizontal="center" vertical="center" wrapText="1"/>
      <protection locked="0"/>
    </xf>
    <xf numFmtId="0" fontId="50" fillId="25" borderId="30" xfId="0" applyFont="1" applyFill="1" applyBorder="1" applyAlignment="1" applyProtection="1">
      <alignment horizontal="center" vertical="center" wrapText="1"/>
      <protection locked="0"/>
    </xf>
    <xf numFmtId="0" fontId="50" fillId="18" borderId="45" xfId="0" applyFont="1" applyFill="1" applyBorder="1" applyAlignment="1" applyProtection="1">
      <alignment horizontal="left" vertical="center" wrapText="1"/>
    </xf>
    <xf numFmtId="0" fontId="49" fillId="0" borderId="14"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9" xfId="0" applyFont="1" applyFill="1" applyBorder="1" applyAlignment="1" applyProtection="1">
      <alignment horizontal="center" vertical="center"/>
      <protection locked="0"/>
    </xf>
    <xf numFmtId="0" fontId="50" fillId="18" borderId="10" xfId="0" applyFont="1" applyFill="1" applyBorder="1" applyAlignment="1" applyProtection="1">
      <alignment horizontal="center" vertical="center" wrapText="1"/>
    </xf>
    <xf numFmtId="165" fontId="50" fillId="25" borderId="17" xfId="0" applyNumberFormat="1" applyFont="1" applyFill="1" applyBorder="1" applyAlignment="1" applyProtection="1">
      <alignment horizontal="center" vertical="center" wrapText="1"/>
      <protection locked="0"/>
    </xf>
    <xf numFmtId="165" fontId="50" fillId="25" borderId="23" xfId="0" applyNumberFormat="1" applyFont="1" applyFill="1" applyBorder="1" applyAlignment="1" applyProtection="1">
      <alignment horizontal="center" vertical="center" wrapText="1"/>
      <protection locked="0"/>
    </xf>
    <xf numFmtId="0" fontId="29" fillId="19" borderId="21" xfId="0" applyFont="1" applyFill="1" applyBorder="1" applyAlignment="1" applyProtection="1">
      <alignment horizontal="center" vertical="center" wrapText="1"/>
    </xf>
    <xf numFmtId="0" fontId="29" fillId="19" borderId="22" xfId="0" applyFont="1" applyFill="1" applyBorder="1" applyAlignment="1" applyProtection="1">
      <alignment horizontal="center" vertical="center" wrapText="1"/>
    </xf>
    <xf numFmtId="0" fontId="29" fillId="19" borderId="24" xfId="0" applyFont="1" applyFill="1" applyBorder="1" applyAlignment="1" applyProtection="1">
      <alignment horizontal="center" vertical="center" wrapText="1"/>
    </xf>
    <xf numFmtId="0" fontId="50" fillId="18" borderId="60" xfId="0" applyFont="1" applyFill="1" applyBorder="1" applyAlignment="1" applyProtection="1">
      <alignment horizontal="left" vertical="center" wrapText="1"/>
    </xf>
    <xf numFmtId="0" fontId="49" fillId="0" borderId="39" xfId="0" applyFont="1" applyBorder="1" applyProtection="1"/>
    <xf numFmtId="0" fontId="49" fillId="0" borderId="43" xfId="0" applyFont="1" applyBorder="1" applyProtection="1"/>
    <xf numFmtId="0" fontId="21" fillId="21" borderId="37" xfId="0" applyFont="1" applyFill="1" applyBorder="1" applyAlignment="1" applyProtection="1">
      <alignment horizontal="center" vertical="center" wrapText="1"/>
      <protection locked="0"/>
    </xf>
    <xf numFmtId="0" fontId="50" fillId="18" borderId="16" xfId="0" applyFont="1" applyFill="1" applyBorder="1" applyAlignment="1" applyProtection="1">
      <alignment horizontal="center" vertical="center" wrapText="1"/>
    </xf>
    <xf numFmtId="0" fontId="50" fillId="0" borderId="54" xfId="0" applyFont="1" applyBorder="1" applyAlignment="1" applyProtection="1">
      <alignment horizontal="left" vertical="center" wrapText="1"/>
    </xf>
    <xf numFmtId="0" fontId="50" fillId="0" borderId="63" xfId="0" applyFont="1" applyBorder="1" applyAlignment="1" applyProtection="1">
      <alignment horizontal="left" vertical="center" wrapText="1"/>
    </xf>
    <xf numFmtId="0" fontId="50" fillId="0" borderId="59" xfId="0" applyFont="1" applyBorder="1" applyAlignment="1" applyProtection="1">
      <alignment horizontal="left" vertical="center" wrapText="1"/>
    </xf>
    <xf numFmtId="0" fontId="50" fillId="0" borderId="51" xfId="0" applyFont="1" applyBorder="1" applyAlignment="1" applyProtection="1">
      <alignment horizontal="left" vertical="center" wrapText="1"/>
    </xf>
    <xf numFmtId="0" fontId="50" fillId="0" borderId="45" xfId="0" applyFont="1" applyBorder="1" applyAlignment="1" applyProtection="1">
      <alignment horizontal="left" vertical="center" wrapText="1"/>
    </xf>
    <xf numFmtId="0" fontId="50" fillId="0" borderId="46" xfId="0" applyFont="1" applyBorder="1" applyAlignment="1" applyProtection="1">
      <alignment horizontal="left" vertical="center" wrapText="1"/>
    </xf>
    <xf numFmtId="6" fontId="50" fillId="25" borderId="35" xfId="0" applyNumberFormat="1" applyFont="1" applyFill="1" applyBorder="1" applyAlignment="1" applyProtection="1">
      <alignment horizontal="center" vertical="center" wrapText="1"/>
      <protection locked="0"/>
    </xf>
    <xf numFmtId="6" fontId="50" fillId="25" borderId="50" xfId="0" applyNumberFormat="1" applyFont="1" applyFill="1" applyBorder="1" applyAlignment="1" applyProtection="1">
      <alignment horizontal="center" vertical="center" wrapText="1"/>
      <protection locked="0"/>
    </xf>
    <xf numFmtId="0" fontId="25" fillId="25" borderId="16" xfId="0" applyFont="1" applyFill="1" applyBorder="1" applyAlignment="1" applyProtection="1">
      <alignment horizontal="left" vertical="top" wrapText="1"/>
      <protection locked="0"/>
    </xf>
    <xf numFmtId="0" fontId="25" fillId="25" borderId="10" xfId="0" applyFont="1" applyFill="1" applyBorder="1" applyAlignment="1" applyProtection="1">
      <alignment horizontal="left" vertical="top" wrapText="1"/>
      <protection locked="0"/>
    </xf>
    <xf numFmtId="0" fontId="25" fillId="25" borderId="18" xfId="0" applyFont="1" applyFill="1" applyBorder="1" applyAlignment="1" applyProtection="1">
      <alignment horizontal="left" vertical="top" wrapText="1"/>
      <protection locked="0"/>
    </xf>
    <xf numFmtId="0" fontId="56" fillId="20" borderId="21" xfId="0" applyFont="1" applyFill="1" applyBorder="1" applyAlignment="1" applyProtection="1">
      <alignment horizontal="center" vertical="center" wrapText="1"/>
    </xf>
    <xf numFmtId="0" fontId="56" fillId="20" borderId="22" xfId="0" applyFont="1" applyFill="1" applyBorder="1" applyAlignment="1" applyProtection="1">
      <alignment horizontal="center" vertical="center" wrapText="1"/>
    </xf>
    <xf numFmtId="0" fontId="56" fillId="20" borderId="24" xfId="0" applyFont="1" applyFill="1" applyBorder="1" applyAlignment="1" applyProtection="1">
      <alignment horizontal="center" vertical="center" wrapText="1"/>
    </xf>
    <xf numFmtId="0" fontId="25" fillId="25" borderId="41" xfId="0" applyFont="1" applyFill="1" applyBorder="1" applyAlignment="1" applyProtection="1">
      <alignment horizontal="left" vertical="top" wrapText="1"/>
      <protection locked="0"/>
    </xf>
    <xf numFmtId="0" fontId="25" fillId="25" borderId="42" xfId="0" applyFont="1" applyFill="1" applyBorder="1" applyAlignment="1" applyProtection="1">
      <alignment horizontal="left" vertical="top" wrapText="1"/>
      <protection locked="0"/>
    </xf>
    <xf numFmtId="0" fontId="25" fillId="25" borderId="58" xfId="0" applyFont="1" applyFill="1" applyBorder="1" applyAlignment="1" applyProtection="1">
      <alignment horizontal="left" vertical="top" wrapText="1"/>
      <protection locked="0"/>
    </xf>
    <xf numFmtId="0" fontId="20" fillId="19" borderId="36" xfId="0" applyFont="1" applyFill="1" applyBorder="1" applyAlignment="1" applyProtection="1">
      <alignment horizontal="center" vertical="center" wrapText="1"/>
    </xf>
    <xf numFmtId="0" fontId="20" fillId="19" borderId="37" xfId="0" applyFont="1" applyFill="1" applyBorder="1" applyAlignment="1" applyProtection="1">
      <alignment horizontal="center" vertical="center" wrapText="1"/>
    </xf>
    <xf numFmtId="0" fontId="20" fillId="19" borderId="38" xfId="0" applyFont="1" applyFill="1" applyBorder="1" applyAlignment="1" applyProtection="1">
      <alignment horizontal="center" vertical="center" wrapText="1"/>
    </xf>
    <xf numFmtId="0" fontId="21" fillId="0" borderId="26" xfId="0" applyFont="1" applyBorder="1" applyAlignment="1" applyProtection="1">
      <alignment horizontal="center" wrapText="1"/>
      <protection locked="0"/>
    </xf>
    <xf numFmtId="0" fontId="21" fillId="0" borderId="31" xfId="0" applyFont="1" applyBorder="1" applyAlignment="1" applyProtection="1">
      <alignment horizontal="center" wrapText="1"/>
      <protection locked="0"/>
    </xf>
    <xf numFmtId="6" fontId="50" fillId="25" borderId="41" xfId="0" applyNumberFormat="1" applyFont="1" applyFill="1" applyBorder="1" applyAlignment="1" applyProtection="1">
      <alignment horizontal="center" vertical="center" wrapText="1"/>
      <protection locked="0"/>
    </xf>
    <xf numFmtId="6" fontId="50" fillId="25" borderId="58" xfId="0" applyNumberFormat="1" applyFont="1" applyFill="1" applyBorder="1" applyAlignment="1" applyProtection="1">
      <alignment horizontal="center" vertical="center" wrapText="1"/>
      <protection locked="0"/>
    </xf>
    <xf numFmtId="0" fontId="25" fillId="25" borderId="35" xfId="0" applyFont="1" applyFill="1" applyBorder="1" applyAlignment="1" applyProtection="1">
      <alignment horizontal="left" vertical="top" wrapText="1"/>
      <protection locked="0"/>
    </xf>
    <xf numFmtId="0" fontId="25" fillId="25" borderId="39" xfId="0" applyFont="1" applyFill="1" applyBorder="1" applyAlignment="1" applyProtection="1">
      <alignment horizontal="left" vertical="top" wrapText="1"/>
      <protection locked="0"/>
    </xf>
    <xf numFmtId="0" fontId="25" fillId="25" borderId="50" xfId="0" applyFont="1" applyFill="1" applyBorder="1" applyAlignment="1" applyProtection="1">
      <alignment horizontal="left" vertical="top" wrapText="1"/>
      <protection locked="0"/>
    </xf>
    <xf numFmtId="0" fontId="25" fillId="25" borderId="43" xfId="0" applyFont="1" applyFill="1" applyBorder="1" applyAlignment="1" applyProtection="1">
      <alignment horizontal="left" vertical="top" wrapText="1"/>
      <protection locked="0"/>
    </xf>
    <xf numFmtId="0" fontId="21" fillId="0" borderId="36" xfId="0" applyFont="1" applyBorder="1" applyAlignment="1" applyProtection="1">
      <alignment horizontal="center" wrapText="1"/>
      <protection locked="0"/>
    </xf>
    <xf numFmtId="0" fontId="21" fillId="0" borderId="37" xfId="0" applyFont="1" applyBorder="1" applyAlignment="1" applyProtection="1">
      <alignment horizontal="center" wrapText="1"/>
      <protection locked="0"/>
    </xf>
    <xf numFmtId="0" fontId="21" fillId="0" borderId="38" xfId="0" applyFont="1" applyBorder="1" applyAlignment="1" applyProtection="1">
      <alignment horizontal="center" wrapText="1"/>
      <protection locked="0"/>
    </xf>
    <xf numFmtId="0" fontId="50" fillId="0" borderId="35" xfId="0" applyFont="1" applyBorder="1" applyAlignment="1" applyProtection="1">
      <alignment horizontal="left" vertical="center" wrapText="1"/>
    </xf>
    <xf numFmtId="0" fontId="50" fillId="0" borderId="50" xfId="0" applyFont="1" applyBorder="1" applyAlignment="1" applyProtection="1">
      <alignment horizontal="left" vertical="center" wrapText="1"/>
    </xf>
    <xf numFmtId="0" fontId="50" fillId="0" borderId="69" xfId="0" applyFont="1" applyBorder="1" applyAlignment="1" applyProtection="1">
      <alignment horizontal="left" vertical="center" wrapText="1"/>
    </xf>
    <xf numFmtId="0" fontId="50" fillId="0" borderId="48" xfId="0" applyFont="1" applyBorder="1" applyAlignment="1" applyProtection="1">
      <alignment horizontal="left" vertical="center" wrapText="1"/>
    </xf>
    <xf numFmtId="0" fontId="50" fillId="0" borderId="123" xfId="0" applyFont="1" applyBorder="1" applyAlignment="1" applyProtection="1">
      <alignment horizontal="left" vertical="center" wrapText="1"/>
    </xf>
    <xf numFmtId="0" fontId="40" fillId="21" borderId="36" xfId="0" applyFont="1" applyFill="1" applyBorder="1" applyAlignment="1" applyProtection="1">
      <alignment horizontal="center" vertical="center" wrapText="1"/>
    </xf>
    <xf numFmtId="0" fontId="40" fillId="21" borderId="37" xfId="0" applyFont="1" applyFill="1" applyBorder="1" applyAlignment="1" applyProtection="1">
      <alignment horizontal="center" vertical="center" wrapText="1"/>
    </xf>
    <xf numFmtId="0" fontId="40" fillId="21" borderId="38" xfId="0" applyFont="1" applyFill="1" applyBorder="1" applyAlignment="1" applyProtection="1">
      <alignment horizontal="center" vertical="center" wrapText="1"/>
    </xf>
    <xf numFmtId="0" fontId="50" fillId="0" borderId="16" xfId="0" applyFont="1" applyFill="1" applyBorder="1" applyAlignment="1" applyProtection="1">
      <alignment horizontal="center" vertical="center" wrapText="1"/>
    </xf>
    <xf numFmtId="0" fontId="50" fillId="0" borderId="10" xfId="0" applyFont="1" applyFill="1" applyBorder="1" applyAlignment="1" applyProtection="1">
      <alignment horizontal="center" vertical="center" wrapText="1"/>
    </xf>
    <xf numFmtId="0" fontId="25" fillId="25" borderId="16" xfId="0" applyFont="1" applyFill="1" applyBorder="1" applyAlignment="1" applyProtection="1">
      <alignment horizontal="center" vertical="top" wrapText="1"/>
      <protection locked="0"/>
    </xf>
    <xf numFmtId="0" fontId="25" fillId="25" borderId="10" xfId="0" applyFont="1" applyFill="1" applyBorder="1" applyAlignment="1" applyProtection="1">
      <alignment horizontal="center" vertical="top" wrapText="1"/>
      <protection locked="0"/>
    </xf>
    <xf numFmtId="0" fontId="25" fillId="25" borderId="18" xfId="0" applyFont="1" applyFill="1" applyBorder="1" applyAlignment="1" applyProtection="1">
      <alignment horizontal="center" vertical="top" wrapText="1"/>
      <protection locked="0"/>
    </xf>
    <xf numFmtId="0" fontId="50" fillId="0" borderId="60" xfId="0" applyFont="1" applyFill="1" applyBorder="1" applyAlignment="1" applyProtection="1">
      <alignment horizontal="center" vertical="center" wrapText="1"/>
    </xf>
    <xf numFmtId="0" fontId="50" fillId="0" borderId="39" xfId="0" applyFont="1" applyFill="1" applyBorder="1" applyAlignment="1" applyProtection="1">
      <alignment horizontal="center" vertical="center" wrapText="1"/>
    </xf>
    <xf numFmtId="0" fontId="50" fillId="0" borderId="50" xfId="0" applyFont="1" applyFill="1" applyBorder="1" applyAlignment="1" applyProtection="1">
      <alignment horizontal="center" vertical="center" wrapText="1"/>
    </xf>
    <xf numFmtId="0" fontId="50" fillId="25" borderId="10" xfId="0" applyNumberFormat="1" applyFont="1" applyFill="1" applyBorder="1" applyAlignment="1" applyProtection="1">
      <alignment horizontal="center" vertical="center" wrapText="1"/>
      <protection locked="0"/>
    </xf>
    <xf numFmtId="0" fontId="49" fillId="27" borderId="10" xfId="0" applyFont="1" applyFill="1" applyBorder="1" applyAlignment="1" applyProtection="1">
      <alignment horizontal="center" wrapText="1"/>
      <protection locked="0"/>
    </xf>
    <xf numFmtId="0" fontId="49" fillId="27" borderId="18" xfId="0" applyFont="1" applyFill="1" applyBorder="1" applyAlignment="1" applyProtection="1">
      <alignment horizontal="center" wrapText="1"/>
      <protection locked="0"/>
    </xf>
    <xf numFmtId="0" fontId="50" fillId="25" borderId="17" xfId="0" applyNumberFormat="1" applyFont="1" applyFill="1" applyBorder="1" applyAlignment="1" applyProtection="1">
      <alignment horizontal="center" vertical="center" wrapText="1"/>
      <protection locked="0"/>
    </xf>
    <xf numFmtId="0" fontId="49" fillId="27" borderId="17" xfId="0" applyFont="1" applyFill="1" applyBorder="1" applyAlignment="1" applyProtection="1">
      <alignment horizontal="center" wrapText="1"/>
      <protection locked="0"/>
    </xf>
    <xf numFmtId="0" fontId="49" fillId="27" borderId="23" xfId="0" applyFont="1" applyFill="1" applyBorder="1" applyAlignment="1" applyProtection="1">
      <alignment horizontal="center" wrapText="1"/>
      <protection locked="0"/>
    </xf>
    <xf numFmtId="0" fontId="25" fillId="25" borderId="11" xfId="0" applyFont="1" applyFill="1" applyBorder="1" applyAlignment="1" applyProtection="1">
      <alignment horizontal="center" vertical="top" wrapText="1"/>
      <protection locked="0"/>
    </xf>
    <xf numFmtId="0" fontId="25" fillId="25" borderId="17" xfId="0" applyFont="1" applyFill="1" applyBorder="1" applyAlignment="1" applyProtection="1">
      <alignment horizontal="center" vertical="top" wrapText="1"/>
      <protection locked="0"/>
    </xf>
    <xf numFmtId="0" fontId="25" fillId="25" borderId="23" xfId="0" applyFont="1" applyFill="1" applyBorder="1" applyAlignment="1" applyProtection="1">
      <alignment horizontal="center" vertical="top" wrapText="1"/>
      <protection locked="0"/>
    </xf>
    <xf numFmtId="0" fontId="30" fillId="21" borderId="36" xfId="0" applyFont="1" applyFill="1" applyBorder="1" applyAlignment="1" applyProtection="1">
      <alignment horizontal="center" vertical="center" wrapText="1"/>
    </xf>
    <xf numFmtId="0" fontId="37" fillId="21" borderId="37" xfId="0" applyFont="1" applyFill="1" applyBorder="1" applyAlignment="1" applyProtection="1">
      <alignment horizontal="center" vertical="center" wrapText="1"/>
    </xf>
    <xf numFmtId="0" fontId="37" fillId="21" borderId="38" xfId="0" applyFont="1" applyFill="1" applyBorder="1" applyAlignment="1" applyProtection="1">
      <alignment horizontal="center" vertical="center" wrapText="1"/>
    </xf>
    <xf numFmtId="0" fontId="50" fillId="0" borderId="21" xfId="0" applyNumberFormat="1" applyFont="1" applyBorder="1" applyAlignment="1" applyProtection="1">
      <alignment horizontal="center" vertical="center" wrapText="1"/>
    </xf>
    <xf numFmtId="0" fontId="50" fillId="0" borderId="16" xfId="0" applyNumberFormat="1" applyFont="1" applyBorder="1" applyAlignment="1" applyProtection="1">
      <alignment horizontal="center" vertical="center" wrapText="1"/>
    </xf>
    <xf numFmtId="0" fontId="50" fillId="0" borderId="22" xfId="0" applyNumberFormat="1" applyFont="1" applyBorder="1" applyAlignment="1" applyProtection="1">
      <alignment horizontal="center" vertical="center" wrapText="1"/>
    </xf>
    <xf numFmtId="0" fontId="50" fillId="0" borderId="54" xfId="0" applyNumberFormat="1" applyFont="1" applyBorder="1" applyAlignment="1" applyProtection="1">
      <alignment horizontal="center" vertical="center" wrapText="1"/>
    </xf>
    <xf numFmtId="0" fontId="50" fillId="0" borderId="63" xfId="0" applyNumberFormat="1" applyFont="1" applyBorder="1" applyAlignment="1" applyProtection="1">
      <alignment horizontal="center" vertical="center" wrapText="1"/>
    </xf>
    <xf numFmtId="0" fontId="50" fillId="0" borderId="59" xfId="0" applyNumberFormat="1" applyFont="1" applyBorder="1" applyAlignment="1" applyProtection="1">
      <alignment horizontal="center" vertical="center" wrapText="1"/>
    </xf>
    <xf numFmtId="0" fontId="59" fillId="25" borderId="35" xfId="43" applyFill="1" applyBorder="1" applyAlignment="1" applyProtection="1">
      <alignment horizontal="center" wrapText="1"/>
      <protection locked="0"/>
    </xf>
    <xf numFmtId="0" fontId="46" fillId="25" borderId="39" xfId="0" applyFont="1" applyFill="1" applyBorder="1" applyAlignment="1" applyProtection="1">
      <alignment horizontal="center" wrapText="1"/>
      <protection locked="0"/>
    </xf>
    <xf numFmtId="0" fontId="46" fillId="25" borderId="50" xfId="0" applyFont="1" applyFill="1" applyBorder="1" applyAlignment="1" applyProtection="1">
      <alignment horizontal="center" wrapText="1"/>
      <protection locked="0"/>
    </xf>
    <xf numFmtId="0" fontId="48" fillId="23" borderId="34" xfId="0" applyFont="1" applyFill="1" applyBorder="1" applyAlignment="1" applyProtection="1">
      <alignment horizontal="center" vertical="center" wrapText="1"/>
    </xf>
    <xf numFmtId="0" fontId="48" fillId="23" borderId="28" xfId="0" applyFont="1" applyFill="1" applyBorder="1" applyAlignment="1" applyProtection="1">
      <alignment horizontal="center" vertical="center" wrapText="1"/>
    </xf>
    <xf numFmtId="0" fontId="48" fillId="23" borderId="29" xfId="0" applyFont="1" applyFill="1" applyBorder="1" applyAlignment="1" applyProtection="1">
      <alignment horizontal="center" vertical="center" wrapText="1"/>
    </xf>
    <xf numFmtId="0" fontId="22" fillId="0" borderId="33" xfId="0" applyFont="1" applyFill="1" applyBorder="1" applyAlignment="1" applyProtection="1">
      <alignment horizontal="center" vertical="top" wrapText="1"/>
      <protection locked="0"/>
    </xf>
    <xf numFmtId="0" fontId="55" fillId="20" borderId="60" xfId="0" applyFont="1" applyFill="1" applyBorder="1" applyAlignment="1" applyProtection="1">
      <alignment horizontal="center" vertical="center" wrapText="1"/>
    </xf>
    <xf numFmtId="0" fontId="55" fillId="20" borderId="39" xfId="0" applyFont="1" applyFill="1" applyBorder="1" applyAlignment="1" applyProtection="1">
      <alignment horizontal="center" vertical="center" wrapText="1"/>
    </xf>
    <xf numFmtId="0" fontId="55" fillId="20" borderId="43" xfId="0" applyFont="1" applyFill="1" applyBorder="1" applyAlignment="1" applyProtection="1">
      <alignment horizontal="center" vertical="center" wrapText="1"/>
    </xf>
    <xf numFmtId="0" fontId="50" fillId="25" borderId="35" xfId="0" applyFont="1" applyFill="1" applyBorder="1" applyAlignment="1" applyProtection="1">
      <alignment horizontal="center" vertical="center" wrapText="1"/>
      <protection locked="0"/>
    </xf>
    <xf numFmtId="0" fontId="50" fillId="25" borderId="39" xfId="0" applyFont="1" applyFill="1" applyBorder="1" applyAlignment="1" applyProtection="1">
      <alignment horizontal="center" vertical="center" wrapText="1"/>
      <protection locked="0"/>
    </xf>
    <xf numFmtId="0" fontId="50" fillId="25" borderId="50" xfId="0" applyFont="1" applyFill="1" applyBorder="1" applyAlignment="1" applyProtection="1">
      <alignment horizontal="center" vertical="center" wrapText="1"/>
      <protection locked="0"/>
    </xf>
    <xf numFmtId="0" fontId="22" fillId="0" borderId="36" xfId="0" applyFont="1" applyFill="1" applyBorder="1" applyAlignment="1" applyProtection="1">
      <alignment horizontal="center" vertical="top" wrapText="1"/>
      <protection locked="0"/>
    </xf>
    <xf numFmtId="0" fontId="22" fillId="0" borderId="37" xfId="0" applyFont="1" applyFill="1" applyBorder="1" applyAlignment="1" applyProtection="1">
      <alignment horizontal="center" vertical="top" wrapText="1"/>
      <protection locked="0"/>
    </xf>
    <xf numFmtId="0" fontId="22" fillId="0" borderId="38" xfId="0" applyFont="1" applyFill="1" applyBorder="1" applyAlignment="1" applyProtection="1">
      <alignment horizontal="center" vertical="top" wrapText="1"/>
      <protection locked="0"/>
    </xf>
    <xf numFmtId="0" fontId="30" fillId="23" borderId="36" xfId="0" applyFont="1" applyFill="1" applyBorder="1" applyAlignment="1" applyProtection="1">
      <alignment horizontal="center" vertical="center" wrapText="1"/>
    </xf>
    <xf numFmtId="0" fontId="21" fillId="23" borderId="37" xfId="0" applyFont="1" applyFill="1" applyBorder="1" applyAlignment="1" applyProtection="1">
      <alignment horizontal="center" vertical="center" wrapText="1"/>
    </xf>
    <xf numFmtId="0" fontId="21" fillId="23" borderId="38" xfId="0" applyFont="1" applyFill="1" applyBorder="1" applyAlignment="1" applyProtection="1">
      <alignment horizontal="center" vertical="center" wrapText="1"/>
    </xf>
    <xf numFmtId="0" fontId="55" fillId="20" borderId="21" xfId="0" applyFont="1" applyFill="1" applyBorder="1" applyAlignment="1" applyProtection="1">
      <alignment horizontal="center" vertical="center" wrapText="1"/>
    </xf>
    <xf numFmtId="0" fontId="55" fillId="20" borderId="22" xfId="0" applyFont="1" applyFill="1" applyBorder="1" applyAlignment="1" applyProtection="1">
      <alignment horizontal="center" vertical="center" wrapText="1"/>
    </xf>
    <xf numFmtId="164" fontId="50" fillId="25" borderId="22" xfId="0" applyNumberFormat="1" applyFont="1" applyFill="1" applyBorder="1" applyAlignment="1" applyProtection="1">
      <alignment horizontal="center" vertical="center" wrapText="1"/>
      <protection locked="0"/>
    </xf>
    <xf numFmtId="164" fontId="50" fillId="25" borderId="24" xfId="0" applyNumberFormat="1" applyFont="1" applyFill="1" applyBorder="1" applyAlignment="1" applyProtection="1">
      <alignment horizontal="center" vertical="center" wrapText="1"/>
      <protection locked="0"/>
    </xf>
    <xf numFmtId="0" fontId="50" fillId="0" borderId="60" xfId="0" applyFont="1" applyFill="1" applyBorder="1" applyAlignment="1" applyProtection="1">
      <alignment horizontal="left" vertical="center" wrapText="1"/>
    </xf>
    <xf numFmtId="0" fontId="50" fillId="0" borderId="43" xfId="0" applyFont="1" applyFill="1" applyBorder="1" applyAlignment="1" applyProtection="1">
      <alignment horizontal="left" vertical="center" wrapText="1"/>
    </xf>
    <xf numFmtId="0" fontId="49" fillId="25" borderId="35" xfId="0" applyFont="1" applyFill="1" applyBorder="1" applyAlignment="1" applyProtection="1">
      <alignment horizontal="center" vertical="top"/>
      <protection locked="0"/>
    </xf>
    <xf numFmtId="0" fontId="49" fillId="25" borderId="39" xfId="0" applyFont="1" applyFill="1" applyBorder="1" applyAlignment="1" applyProtection="1">
      <alignment horizontal="center" vertical="top"/>
      <protection locked="0"/>
    </xf>
    <xf numFmtId="0" fontId="49" fillId="25" borderId="50" xfId="0" applyFont="1" applyFill="1" applyBorder="1" applyAlignment="1" applyProtection="1">
      <alignment horizontal="center" vertical="top"/>
      <protection locked="0"/>
    </xf>
    <xf numFmtId="0" fontId="50" fillId="0" borderId="39" xfId="0" applyFont="1" applyFill="1" applyBorder="1" applyAlignment="1" applyProtection="1">
      <alignment horizontal="left" vertical="center" wrapText="1"/>
    </xf>
    <xf numFmtId="0" fontId="55" fillId="20" borderId="16" xfId="0" applyFont="1" applyFill="1" applyBorder="1" applyAlignment="1" applyProtection="1">
      <alignment horizontal="center" vertical="center" wrapText="1"/>
    </xf>
    <xf numFmtId="0" fontId="55" fillId="20" borderId="10" xfId="0" applyFont="1" applyFill="1" applyBorder="1" applyAlignment="1" applyProtection="1">
      <alignment horizontal="center" vertical="center" wrapText="1"/>
    </xf>
    <xf numFmtId="0" fontId="55" fillId="20" borderId="18" xfId="0" applyFont="1" applyFill="1" applyBorder="1" applyAlignment="1" applyProtection="1">
      <alignment horizontal="center" vertical="center" wrapText="1"/>
    </xf>
    <xf numFmtId="0" fontId="56" fillId="20" borderId="16" xfId="0" applyFont="1" applyFill="1" applyBorder="1" applyAlignment="1" applyProtection="1">
      <alignment horizontal="center" vertical="center" wrapText="1"/>
    </xf>
    <xf numFmtId="0" fontId="56" fillId="20" borderId="10" xfId="0" applyFont="1" applyFill="1" applyBorder="1" applyAlignment="1" applyProtection="1">
      <alignment horizontal="center" vertical="center" wrapText="1"/>
    </xf>
    <xf numFmtId="0" fontId="56" fillId="20" borderId="18" xfId="0" applyFont="1" applyFill="1" applyBorder="1" applyAlignment="1" applyProtection="1">
      <alignment horizontal="center" vertical="center" wrapText="1"/>
    </xf>
    <xf numFmtId="0" fontId="24" fillId="19" borderId="62" xfId="0" applyFont="1" applyFill="1" applyBorder="1" applyAlignment="1" applyProtection="1">
      <alignment horizontal="center" vertical="center" wrapText="1"/>
    </xf>
    <xf numFmtId="0" fontId="24" fillId="19" borderId="59" xfId="0" applyFont="1" applyFill="1" applyBorder="1" applyAlignment="1" applyProtection="1">
      <alignment horizontal="center" vertical="center" wrapText="1"/>
    </xf>
    <xf numFmtId="0" fontId="39" fillId="19" borderId="34" xfId="0" applyFont="1" applyFill="1" applyBorder="1" applyAlignment="1" applyProtection="1">
      <alignment horizontal="center" vertical="center" wrapText="1"/>
    </xf>
    <xf numFmtId="0" fontId="39" fillId="19" borderId="29" xfId="0" applyFont="1" applyFill="1" applyBorder="1" applyAlignment="1" applyProtection="1">
      <alignment horizontal="center" vertical="center" wrapText="1"/>
    </xf>
    <xf numFmtId="0" fontId="0" fillId="0" borderId="0" xfId="0" applyAlignment="1">
      <alignment horizontal="center" vertical="top"/>
    </xf>
    <xf numFmtId="0" fontId="11" fillId="0" borderId="42" xfId="0" applyFont="1" applyBorder="1" applyAlignment="1">
      <alignment horizontal="left" vertical="center" wrapText="1"/>
    </xf>
    <xf numFmtId="0" fontId="28" fillId="0" borderId="0" xfId="0" applyFont="1" applyBorder="1" applyAlignment="1">
      <alignment horizontal="center" vertical="top" wrapText="1"/>
    </xf>
    <xf numFmtId="0" fontId="28" fillId="0" borderId="48" xfId="0" applyFont="1" applyBorder="1" applyAlignment="1">
      <alignment horizontal="center" vertical="top" wrapText="1"/>
    </xf>
    <xf numFmtId="0" fontId="11" fillId="0" borderId="0" xfId="0" applyFont="1" applyAlignment="1">
      <alignment vertical="center" wrapText="1"/>
    </xf>
    <xf numFmtId="0" fontId="0" fillId="0" borderId="0" xfId="0" applyAlignment="1">
      <alignment vertical="center"/>
    </xf>
  </cellXfs>
  <cellStyles count="44">
    <cellStyle name="20% - 1. jelölőszín" xfId="1"/>
    <cellStyle name="20% - 2. jelölőszín" xfId="2"/>
    <cellStyle name="20% - 3. jelölőszín" xfId="3"/>
    <cellStyle name="20% - 4. jelölőszín" xfId="4"/>
    <cellStyle name="20% - 5. jelölőszín" xfId="5"/>
    <cellStyle name="20% - 6. jelölőszín" xfId="6"/>
    <cellStyle name="40% - 1. jelölőszín" xfId="7"/>
    <cellStyle name="40% - 2. jelölőszín" xfId="8"/>
    <cellStyle name="40% - 3. jelölőszín" xfId="9"/>
    <cellStyle name="40% - 4. jelölőszín" xfId="10"/>
    <cellStyle name="40% - 5. jelölőszín" xfId="11"/>
    <cellStyle name="40% - 6. jelölőszín" xfId="12"/>
    <cellStyle name="60% - 1. jelölőszín" xfId="13"/>
    <cellStyle name="60% - 2. jelölőszín" xfId="14"/>
    <cellStyle name="60% - 3. jelölőszín" xfId="15"/>
    <cellStyle name="60% - 4. jelölőszín" xfId="16"/>
    <cellStyle name="60% - 5. jelölőszín" xfId="17"/>
    <cellStyle name="60% - 6. jelölőszín" xfId="18"/>
    <cellStyle name="Bevitel" xfId="19"/>
    <cellStyle name="Cím" xfId="20"/>
    <cellStyle name="Címsor 1" xfId="21"/>
    <cellStyle name="Címsor 2" xfId="22"/>
    <cellStyle name="Címsor 3" xfId="23"/>
    <cellStyle name="Címsor 4" xfId="24"/>
    <cellStyle name="Ellenőrzőcella" xfId="25"/>
    <cellStyle name="Figyelmeztetés" xfId="26"/>
    <cellStyle name="Hivatkozás" xfId="43" builtinId="8"/>
    <cellStyle name="Hivatkozott cella" xfId="27"/>
    <cellStyle name="Jegyzet" xfId="28"/>
    <cellStyle name="Jelölőszín (1)" xfId="29"/>
    <cellStyle name="Jelölőszín (2)" xfId="30"/>
    <cellStyle name="Jelölőszín (3)" xfId="31"/>
    <cellStyle name="Jelölőszín (4)" xfId="32"/>
    <cellStyle name="Jelölőszín (5)" xfId="33"/>
    <cellStyle name="Jelölőszín (6)" xfId="34"/>
    <cellStyle name="Jó" xfId="35"/>
    <cellStyle name="Kimenet" xfId="36"/>
    <cellStyle name="Magyarázó szöveg" xfId="37"/>
    <cellStyle name="Normál" xfId="0" builtinId="0"/>
    <cellStyle name="Normál 2" xfId="42"/>
    <cellStyle name="Összesen" xfId="38"/>
    <cellStyle name="Rossz" xfId="39"/>
    <cellStyle name="Semleges" xfId="40"/>
    <cellStyle name="Számítás" xfId="41"/>
  </cellStyles>
  <dxfs count="44">
    <dxf>
      <font>
        <b val="0"/>
        <i/>
        <strike/>
        <color theme="0" tint="-0.34998626667073579"/>
      </font>
    </dxf>
    <dxf>
      <fill>
        <patternFill patternType="lightUp"/>
      </fill>
    </dxf>
    <dxf>
      <fill>
        <patternFill patternType="lightUp"/>
      </fill>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ont>
        <b val="0"/>
        <i/>
        <color theme="0" tint="-0.34998626667073579"/>
      </font>
    </dxf>
    <dxf>
      <fill>
        <patternFill patternType="lightUp"/>
      </fill>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solid"/>
      </fill>
    </dxf>
    <dxf>
      <fill>
        <patternFill patternType="lightUp"/>
      </fill>
    </dxf>
    <dxf>
      <fill>
        <patternFill patternType="lightUp"/>
      </fill>
    </dxf>
    <dxf>
      <fill>
        <patternFill patternType="lightUp"/>
      </fill>
    </dxf>
    <dxf>
      <fill>
        <patternFill patternType="lightUp"/>
      </fill>
    </dxf>
    <dxf>
      <font>
        <b val="0"/>
        <i/>
        <color theme="0" tint="-0.499984740745262"/>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1F5F9"/>
      <color rgb="FFFFFF99"/>
      <color rgb="FFFFFFCC"/>
      <color rgb="FF99CCFF"/>
      <color rgb="FF99CC00"/>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fmlaLink="sup.!$E$10" lockText="1" noThreeD="1"/>
</file>

<file path=xl/ctrlProps/ctrlProp10.xml><?xml version="1.0" encoding="utf-8"?>
<formControlPr xmlns="http://schemas.microsoft.com/office/spreadsheetml/2009/9/main" objectType="CheckBox" fmlaLink="sup.!$B$13" lockText="1" noThreeD="1"/>
</file>

<file path=xl/ctrlProps/ctrlProp11.xml><?xml version="1.0" encoding="utf-8"?>
<formControlPr xmlns="http://schemas.microsoft.com/office/spreadsheetml/2009/9/main" objectType="CheckBox" fmlaLink="sup.!$B$14" lockText="1" noThreeD="1"/>
</file>

<file path=xl/ctrlProps/ctrlProp12.xml><?xml version="1.0" encoding="utf-8"?>
<formControlPr xmlns="http://schemas.microsoft.com/office/spreadsheetml/2009/9/main" objectType="CheckBox" fmlaLink="sup.!$B$15" lockText="1" noThreeD="1"/>
</file>

<file path=xl/ctrlProps/ctrlProp13.xml><?xml version="1.0" encoding="utf-8"?>
<formControlPr xmlns="http://schemas.microsoft.com/office/spreadsheetml/2009/9/main" objectType="CheckBox" checked="Checked" fmlaLink="sup.!$E$10" lockText="1" noThreeD="1"/>
</file>

<file path=xl/ctrlProps/ctrlProp14.xml><?xml version="1.0" encoding="utf-8"?>
<formControlPr xmlns="http://schemas.microsoft.com/office/spreadsheetml/2009/9/main" objectType="CheckBox" fmlaLink="sup.!$E$11" lockText="1" noThreeD="1"/>
</file>

<file path=xl/ctrlProps/ctrlProp15.xml><?xml version="1.0" encoding="utf-8"?>
<formControlPr xmlns="http://schemas.microsoft.com/office/spreadsheetml/2009/9/main" objectType="CheckBox" checked="Checked" fmlaLink="sup.!$E$12" lockText="1" noThreeD="1"/>
</file>

<file path=xl/ctrlProps/ctrlProp16.xml><?xml version="1.0" encoding="utf-8"?>
<formControlPr xmlns="http://schemas.microsoft.com/office/spreadsheetml/2009/9/main" objectType="CheckBox" fmlaLink="sup.!$E$13" lockText="1" noThreeD="1"/>
</file>

<file path=xl/ctrlProps/ctrlProp17.xml><?xml version="1.0" encoding="utf-8"?>
<formControlPr xmlns="http://schemas.microsoft.com/office/spreadsheetml/2009/9/main" objectType="CheckBox" fmlaLink="sup.!$E$14" lockText="1" noThreeD="1"/>
</file>

<file path=xl/ctrlProps/ctrlProp18.xml><?xml version="1.0" encoding="utf-8"?>
<formControlPr xmlns="http://schemas.microsoft.com/office/spreadsheetml/2009/9/main" objectType="CheckBox" fmlaLink="sup.!$E$1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up.!$E$1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fmlaLink="sup.!$B$10" lockText="1" noThreeD="1"/>
</file>

<file path=xl/ctrlProps/ctrlProp27.xml><?xml version="1.0" encoding="utf-8"?>
<formControlPr xmlns="http://schemas.microsoft.com/office/spreadsheetml/2009/9/main" objectType="CheckBox" fmlaLink="sup.!$B$11" lockText="1" noThreeD="1"/>
</file>

<file path=xl/ctrlProps/ctrlProp28.xml><?xml version="1.0" encoding="utf-8"?>
<formControlPr xmlns="http://schemas.microsoft.com/office/spreadsheetml/2009/9/main" objectType="CheckBox" fmlaLink="sup.!$B$14" lockText="1" noThreeD="1"/>
</file>

<file path=xl/ctrlProps/ctrlProp29.xml><?xml version="1.0" encoding="utf-8"?>
<formControlPr xmlns="http://schemas.microsoft.com/office/spreadsheetml/2009/9/main" objectType="CheckBox" fmlaLink="sup.!$B$15" lockText="1" noThreeD="1"/>
</file>

<file path=xl/ctrlProps/ctrlProp3.xml><?xml version="1.0" encoding="utf-8"?>
<formControlPr xmlns="http://schemas.microsoft.com/office/spreadsheetml/2009/9/main" objectType="CheckBox" fmlaLink="sup.!$E$13" lockText="1" noThreeD="1"/>
</file>

<file path=xl/ctrlProps/ctrlProp30.xml><?xml version="1.0" encoding="utf-8"?>
<formControlPr xmlns="http://schemas.microsoft.com/office/spreadsheetml/2009/9/main" objectType="CheckBox" checked="Checked" fmlaLink="sup.!$B$12" lockText="1" noThreeD="1"/>
</file>

<file path=xl/ctrlProps/ctrlProp31.xml><?xml version="1.0" encoding="utf-8"?>
<formControlPr xmlns="http://schemas.microsoft.com/office/spreadsheetml/2009/9/main" objectType="CheckBox" fmlaLink="sup.!$B$13"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sup.!$E$15"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fmlaLink="sup.!$E$12" lockText="1" noThreeD="1"/>
</file>

<file path=xl/ctrlProps/ctrlProp6.xml><?xml version="1.0" encoding="utf-8"?>
<formControlPr xmlns="http://schemas.microsoft.com/office/spreadsheetml/2009/9/main" objectType="CheckBox" fmlaLink="sup.!$E$14" lockText="1" noThreeD="1"/>
</file>

<file path=xl/ctrlProps/ctrlProp7.xml><?xml version="1.0" encoding="utf-8"?>
<formControlPr xmlns="http://schemas.microsoft.com/office/spreadsheetml/2009/9/main" objectType="CheckBox" checked="Checked" fmlaLink="sup.!$B$10" lockText="1" noThreeD="1"/>
</file>

<file path=xl/ctrlProps/ctrlProp8.xml><?xml version="1.0" encoding="utf-8"?>
<formControlPr xmlns="http://schemas.microsoft.com/office/spreadsheetml/2009/9/main" objectType="CheckBox" fmlaLink="sup.!$B$11" lockText="1" noThreeD="1"/>
</file>

<file path=xl/ctrlProps/ctrlProp9.xml><?xml version="1.0" encoding="utf-8"?>
<formControlPr xmlns="http://schemas.microsoft.com/office/spreadsheetml/2009/9/main" objectType="CheckBox" checked="Checked" fmlaLink="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30</xdr:row>
          <xdr:rowOff>19050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30</xdr:row>
          <xdr:rowOff>28575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31</xdr:row>
          <xdr:rowOff>28575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32</xdr:row>
          <xdr:rowOff>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31</xdr:row>
          <xdr:rowOff>9525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32</xdr:row>
          <xdr:rowOff>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504825</xdr:colOff>
          <xdr:row>3</xdr:row>
          <xdr:rowOff>57150</xdr:rowOff>
        </xdr:from>
        <xdr:to>
          <xdr:col>4</xdr:col>
          <xdr:colOff>809625</xdr:colOff>
          <xdr:row>3</xdr:row>
          <xdr:rowOff>276225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xdr:row>
          <xdr:rowOff>57150</xdr:rowOff>
        </xdr:from>
        <xdr:to>
          <xdr:col>5</xdr:col>
          <xdr:colOff>771525</xdr:colOff>
          <xdr:row>3</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4</xdr:row>
          <xdr:rowOff>57150</xdr:rowOff>
        </xdr:from>
        <xdr:to>
          <xdr:col>4</xdr:col>
          <xdr:colOff>809625</xdr:colOff>
          <xdr:row>4</xdr:row>
          <xdr:rowOff>276225</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4</xdr:row>
          <xdr:rowOff>57150</xdr:rowOff>
        </xdr:from>
        <xdr:to>
          <xdr:col>5</xdr:col>
          <xdr:colOff>771525</xdr:colOff>
          <xdr:row>4</xdr:row>
          <xdr:rowOff>276225</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5</xdr:row>
          <xdr:rowOff>57150</xdr:rowOff>
        </xdr:from>
        <xdr:to>
          <xdr:col>4</xdr:col>
          <xdr:colOff>809625</xdr:colOff>
          <xdr:row>5</xdr:row>
          <xdr:rowOff>276225</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5</xdr:row>
          <xdr:rowOff>57150</xdr:rowOff>
        </xdr:from>
        <xdr:to>
          <xdr:col>5</xdr:col>
          <xdr:colOff>771525</xdr:colOff>
          <xdr:row>5</xdr:row>
          <xdr:rowOff>276225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6</xdr:row>
          <xdr:rowOff>57150</xdr:rowOff>
        </xdr:from>
        <xdr:to>
          <xdr:col>4</xdr:col>
          <xdr:colOff>809625</xdr:colOff>
          <xdr:row>6</xdr:row>
          <xdr:rowOff>276225</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6</xdr:row>
          <xdr:rowOff>57150</xdr:rowOff>
        </xdr:from>
        <xdr:to>
          <xdr:col>5</xdr:col>
          <xdr:colOff>771525</xdr:colOff>
          <xdr:row>6</xdr:row>
          <xdr:rowOff>276225</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7</xdr:row>
          <xdr:rowOff>57150</xdr:rowOff>
        </xdr:from>
        <xdr:to>
          <xdr:col>4</xdr:col>
          <xdr:colOff>809625</xdr:colOff>
          <xdr:row>7</xdr:row>
          <xdr:rowOff>276225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57150</xdr:rowOff>
        </xdr:from>
        <xdr:to>
          <xdr:col>5</xdr:col>
          <xdr:colOff>771525</xdr:colOff>
          <xdr:row>7</xdr:row>
          <xdr:rowOff>276225</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xdr:row>
          <xdr:rowOff>47625</xdr:rowOff>
        </xdr:from>
        <xdr:to>
          <xdr:col>0</xdr:col>
          <xdr:colOff>438150</xdr:colOff>
          <xdr:row>17</xdr:row>
          <xdr:rowOff>266700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18</xdr:row>
          <xdr:rowOff>28575</xdr:rowOff>
        </xdr:from>
        <xdr:to>
          <xdr:col>0</xdr:col>
          <xdr:colOff>428625</xdr:colOff>
          <xdr:row>18</xdr:row>
          <xdr:rowOff>247650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19</xdr:row>
          <xdr:rowOff>47625</xdr:rowOff>
        </xdr:from>
        <xdr:to>
          <xdr:col>0</xdr:col>
          <xdr:colOff>428625</xdr:colOff>
          <xdr:row>19</xdr:row>
          <xdr:rowOff>266700</xdr:rowOff>
        </xdr:to>
        <xdr:sp macro="" textlink="">
          <xdr:nvSpPr>
            <xdr:cNvPr id="3153" name="Check Box 81" hidden="1">
              <a:extLst>
                <a:ext uri="{63B3BB69-23CF-44E3-9099-C40C66FF867C}">
                  <a14:compatExt spid="_x0000_s31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1057275</xdr:colOff>
          <xdr:row>2</xdr:row>
          <xdr:rowOff>9525</xdr:rowOff>
        </xdr:from>
        <xdr:to>
          <xdr:col>0</xdr:col>
          <xdr:colOff>1352550</xdr:colOff>
          <xdr:row>2</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6</xdr:row>
          <xdr:rowOff>9525</xdr:rowOff>
        </xdr:from>
        <xdr:to>
          <xdr:col>0</xdr:col>
          <xdr:colOff>1352550</xdr:colOff>
          <xdr:row>7</xdr:row>
          <xdr:rowOff>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21</xdr:row>
          <xdr:rowOff>9525</xdr:rowOff>
        </xdr:from>
        <xdr:to>
          <xdr:col>0</xdr:col>
          <xdr:colOff>1352550</xdr:colOff>
          <xdr:row>21</xdr:row>
          <xdr:rowOff>228600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25</xdr:row>
          <xdr:rowOff>9525</xdr:rowOff>
        </xdr:from>
        <xdr:to>
          <xdr:col>0</xdr:col>
          <xdr:colOff>1352550</xdr:colOff>
          <xdr:row>26</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11</xdr:row>
          <xdr:rowOff>9525</xdr:rowOff>
        </xdr:from>
        <xdr:to>
          <xdr:col>0</xdr:col>
          <xdr:colOff>1352550</xdr:colOff>
          <xdr:row>11</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15</xdr:row>
          <xdr:rowOff>9525</xdr:rowOff>
        </xdr:from>
        <xdr:to>
          <xdr:col>0</xdr:col>
          <xdr:colOff>1352550</xdr:colOff>
          <xdr:row>16</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28</xdr:row>
          <xdr:rowOff>9525</xdr:rowOff>
        </xdr:from>
        <xdr:to>
          <xdr:col>0</xdr:col>
          <xdr:colOff>1352550</xdr:colOff>
          <xdr:row>29</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18</xdr:row>
          <xdr:rowOff>9525</xdr:rowOff>
        </xdr:from>
        <xdr:to>
          <xdr:col>0</xdr:col>
          <xdr:colOff>1352550</xdr:colOff>
          <xdr:row>19</xdr:row>
          <xdr:rowOff>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9</xdr:row>
          <xdr:rowOff>9525</xdr:rowOff>
        </xdr:from>
        <xdr:to>
          <xdr:col>0</xdr:col>
          <xdr:colOff>1352550</xdr:colOff>
          <xdr:row>10</xdr:row>
          <xdr:rowOff>9525</xdr:rowOff>
        </xdr:to>
        <xdr:sp macro="" textlink="">
          <xdr:nvSpPr>
            <xdr:cNvPr id="9225" name="Check Box 4105"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4</xdr:row>
          <xdr:rowOff>142875</xdr:rowOff>
        </xdr:from>
        <xdr:to>
          <xdr:col>4</xdr:col>
          <xdr:colOff>371475</xdr:colOff>
          <xdr:row>4</xdr:row>
          <xdr:rowOff>361950</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4</xdr:row>
          <xdr:rowOff>152400</xdr:rowOff>
        </xdr:from>
        <xdr:to>
          <xdr:col>5</xdr:col>
          <xdr:colOff>228600</xdr:colOff>
          <xdr:row>4</xdr:row>
          <xdr:rowOff>371475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133350</xdr:rowOff>
        </xdr:from>
        <xdr:to>
          <xdr:col>3</xdr:col>
          <xdr:colOff>466725</xdr:colOff>
          <xdr:row>4</xdr:row>
          <xdr:rowOff>352425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4</xdr:row>
          <xdr:rowOff>133350</xdr:rowOff>
        </xdr:from>
        <xdr:to>
          <xdr:col>2</xdr:col>
          <xdr:colOff>276225</xdr:colOff>
          <xdr:row>4</xdr:row>
          <xdr:rowOff>352425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123825</xdr:rowOff>
        </xdr:from>
        <xdr:to>
          <xdr:col>0</xdr:col>
          <xdr:colOff>304800</xdr:colOff>
          <xdr:row>4</xdr:row>
          <xdr:rowOff>342900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xdr:row>
          <xdr:rowOff>142875</xdr:rowOff>
        </xdr:from>
        <xdr:to>
          <xdr:col>1</xdr:col>
          <xdr:colOff>400050</xdr:colOff>
          <xdr:row>4</xdr:row>
          <xdr:rowOff>361950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57150</xdr:rowOff>
        </xdr:from>
        <xdr:to>
          <xdr:col>4</xdr:col>
          <xdr:colOff>381000</xdr:colOff>
          <xdr:row>5</xdr:row>
          <xdr:rowOff>276225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19050</xdr:rowOff>
        </xdr:from>
        <xdr:to>
          <xdr:col>0</xdr:col>
          <xdr:colOff>304800</xdr:colOff>
          <xdr:row>5</xdr:row>
          <xdr:rowOff>238125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xdr:row>
          <xdr:rowOff>9525</xdr:rowOff>
        </xdr:from>
        <xdr:to>
          <xdr:col>1</xdr:col>
          <xdr:colOff>400050</xdr:colOff>
          <xdr:row>5</xdr:row>
          <xdr:rowOff>228600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1495425</xdr:colOff>
          <xdr:row>5</xdr:row>
          <xdr:rowOff>19050</xdr:rowOff>
        </xdr:from>
        <xdr:to>
          <xdr:col>2</xdr:col>
          <xdr:colOff>285750</xdr:colOff>
          <xdr:row>5</xdr:row>
          <xdr:rowOff>238125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19050</xdr:rowOff>
        </xdr:from>
        <xdr:to>
          <xdr:col>3</xdr:col>
          <xdr:colOff>466725</xdr:colOff>
          <xdr:row>5</xdr:row>
          <xdr:rowOff>238125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inkaZ\AppData\Local\Microsoft\Windows\Temporary%20Internet%20Files\Content.Outlook\72CZK1L4\Hv%20teszt_NG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aposiJ\AppData\Local\Microsoft\Windows\Temporary%20Internet%20Files\Content.Outlook\BJFON3NX\Hv%20teszt_NG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7.xml"/><Relationship Id="rId13" Type="http://schemas.openxmlformats.org/officeDocument/2006/relationships/ctrlProp" Target="../ctrlProps/ctrlProp42.xml"/><Relationship Id="rId3" Type="http://schemas.openxmlformats.org/officeDocument/2006/relationships/printerSettings" Target="../printerSettings/printerSettings5.bin"/><Relationship Id="rId7" Type="http://schemas.openxmlformats.org/officeDocument/2006/relationships/ctrlProp" Target="../ctrlProps/ctrlProp36.xml"/><Relationship Id="rId12" Type="http://schemas.openxmlformats.org/officeDocument/2006/relationships/ctrlProp" Target="../ctrlProps/ctrlProp41.xml"/><Relationship Id="rId2" Type="http://schemas.openxmlformats.org/officeDocument/2006/relationships/hyperlink" Target="mailto:gabor.csehi@emmi.gov.hu%20+36%20(1)%207951223" TargetMode="External"/><Relationship Id="rId16" Type="http://schemas.openxmlformats.org/officeDocument/2006/relationships/ctrlProp" Target="../ctrlProps/ctrlProp45.xml"/><Relationship Id="rId1" Type="http://schemas.openxmlformats.org/officeDocument/2006/relationships/hyperlink" Target="mailto:andrea.polereczki@emmi.gov.hu%20%20+36%20(1)%20795%202129" TargetMode="External"/><Relationship Id="rId6" Type="http://schemas.openxmlformats.org/officeDocument/2006/relationships/ctrlProp" Target="../ctrlProps/ctrlProp35.xml"/><Relationship Id="rId11" Type="http://schemas.openxmlformats.org/officeDocument/2006/relationships/ctrlProp" Target="../ctrlProps/ctrlProp40.xml"/><Relationship Id="rId5" Type="http://schemas.openxmlformats.org/officeDocument/2006/relationships/vmlDrawing" Target="../drawings/vmlDrawing4.vml"/><Relationship Id="rId15" Type="http://schemas.openxmlformats.org/officeDocument/2006/relationships/ctrlProp" Target="../ctrlProps/ctrlProp44.xml"/><Relationship Id="rId10" Type="http://schemas.openxmlformats.org/officeDocument/2006/relationships/ctrlProp" Target="../ctrlProps/ctrlProp39.xml"/><Relationship Id="rId4" Type="http://schemas.openxmlformats.org/officeDocument/2006/relationships/drawing" Target="../drawings/drawing4.xml"/><Relationship Id="rId9" Type="http://schemas.openxmlformats.org/officeDocument/2006/relationships/ctrlProp" Target="../ctrlProps/ctrlProp38.xml"/><Relationship Id="rId14" Type="http://schemas.openxmlformats.org/officeDocument/2006/relationships/ctrlProp" Target="../ctrlProps/ctrlProp4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pageSetUpPr fitToPage="1"/>
  </sheetPr>
  <dimension ref="A1:G63"/>
  <sheetViews>
    <sheetView showGridLines="0" tabSelected="1" topLeftCell="A10" zoomScaleNormal="100" zoomScaleSheetLayoutView="85" workbookViewId="0">
      <selection activeCell="B10" sqref="B10:F10"/>
    </sheetView>
  </sheetViews>
  <sheetFormatPr defaultColWidth="8.85546875" defaultRowHeight="12.75" x14ac:dyDescent="0.2"/>
  <cols>
    <col min="1" max="1" width="24.28515625" style="12" customWidth="1"/>
    <col min="2" max="2" width="17.42578125" style="12" customWidth="1"/>
    <col min="3" max="3" width="20.85546875" style="12" customWidth="1"/>
    <col min="4" max="4" width="21.42578125" style="12" customWidth="1"/>
    <col min="5" max="5" width="19.85546875" style="12" customWidth="1"/>
    <col min="6" max="6" width="20.7109375" style="12" customWidth="1"/>
    <col min="7" max="7" width="1.7109375" style="12" customWidth="1"/>
    <col min="8" max="16384" width="8.85546875" style="12"/>
  </cols>
  <sheetData>
    <row r="1" spans="1:7" ht="30" customHeight="1" thickTop="1" thickBot="1" x14ac:dyDescent="0.25">
      <c r="A1" s="227" t="s">
        <v>90</v>
      </c>
      <c r="B1" s="228"/>
      <c r="C1" s="229"/>
      <c r="D1" s="229"/>
      <c r="E1" s="230"/>
      <c r="F1" s="231"/>
      <c r="G1" s="22"/>
    </row>
    <row r="2" spans="1:7" ht="21" customHeight="1" thickTop="1" x14ac:dyDescent="0.2">
      <c r="A2" s="57" t="s">
        <v>0</v>
      </c>
      <c r="B2" s="232" t="s">
        <v>193</v>
      </c>
      <c r="C2" s="232"/>
      <c r="D2" s="60" t="s">
        <v>1</v>
      </c>
      <c r="E2" s="238">
        <v>42128</v>
      </c>
      <c r="F2" s="236"/>
      <c r="G2" s="18"/>
    </row>
    <row r="3" spans="1:7" s="13" customFormat="1" ht="38.25" customHeight="1" x14ac:dyDescent="0.2">
      <c r="A3" s="58" t="s">
        <v>2</v>
      </c>
      <c r="B3" s="196" t="s">
        <v>194</v>
      </c>
      <c r="C3" s="233"/>
      <c r="D3" s="61" t="s">
        <v>3</v>
      </c>
      <c r="E3" s="239" t="s">
        <v>72</v>
      </c>
      <c r="F3" s="196"/>
      <c r="G3" s="19"/>
    </row>
    <row r="4" spans="1:7" ht="72.75" customHeight="1" thickBot="1" x14ac:dyDescent="0.25">
      <c r="A4" s="59" t="s">
        <v>4</v>
      </c>
      <c r="B4" s="241" t="s">
        <v>186</v>
      </c>
      <c r="C4" s="242"/>
      <c r="D4" s="62" t="s">
        <v>5</v>
      </c>
      <c r="E4" s="243" t="s">
        <v>195</v>
      </c>
      <c r="F4" s="244"/>
      <c r="G4" s="18"/>
    </row>
    <row r="5" spans="1:7" ht="9" customHeight="1" thickTop="1" thickBot="1" x14ac:dyDescent="0.25">
      <c r="A5" s="224"/>
      <c r="B5" s="224"/>
      <c r="C5" s="224"/>
      <c r="D5" s="224"/>
      <c r="E5" s="224"/>
      <c r="F5" s="224"/>
    </row>
    <row r="6" spans="1:7" ht="67.5" customHeight="1" thickTop="1" thickBot="1" x14ac:dyDescent="0.25">
      <c r="A6" s="63" t="s">
        <v>6</v>
      </c>
      <c r="B6" s="234" t="s">
        <v>184</v>
      </c>
      <c r="C6" s="235"/>
      <c r="D6" s="66" t="s">
        <v>7</v>
      </c>
      <c r="E6" s="234" t="s">
        <v>186</v>
      </c>
      <c r="F6" s="240"/>
      <c r="G6" s="18"/>
    </row>
    <row r="7" spans="1:7" ht="91.5" customHeight="1" thickTop="1" x14ac:dyDescent="0.2">
      <c r="A7" s="64" t="s">
        <v>8</v>
      </c>
      <c r="B7" s="245" t="s">
        <v>187</v>
      </c>
      <c r="C7" s="246"/>
      <c r="D7" s="246"/>
      <c r="E7" s="246"/>
      <c r="F7" s="247"/>
    </row>
    <row r="8" spans="1:7" ht="33.75" customHeight="1" x14ac:dyDescent="0.2">
      <c r="A8" s="58" t="s">
        <v>9</v>
      </c>
      <c r="B8" s="236" t="s">
        <v>183</v>
      </c>
      <c r="C8" s="237"/>
      <c r="D8" s="237"/>
      <c r="E8" s="237"/>
      <c r="F8" s="237"/>
      <c r="G8" s="18"/>
    </row>
    <row r="9" spans="1:7" ht="37.5" customHeight="1" x14ac:dyDescent="0.2">
      <c r="A9" s="58" t="s">
        <v>10</v>
      </c>
      <c r="B9" s="196"/>
      <c r="C9" s="233"/>
      <c r="D9" s="61" t="s">
        <v>12</v>
      </c>
      <c r="E9" s="196"/>
      <c r="F9" s="197"/>
      <c r="G9" s="18"/>
    </row>
    <row r="10" spans="1:7" ht="123" customHeight="1" thickBot="1" x14ac:dyDescent="0.25">
      <c r="A10" s="65" t="s">
        <v>11</v>
      </c>
      <c r="B10" s="225" t="s">
        <v>185</v>
      </c>
      <c r="C10" s="225"/>
      <c r="D10" s="225"/>
      <c r="E10" s="225"/>
      <c r="F10" s="226"/>
      <c r="G10" s="18"/>
    </row>
    <row r="11" spans="1:7" ht="12" customHeight="1" thickTop="1" thickBot="1" x14ac:dyDescent="0.25">
      <c r="A11" s="224"/>
      <c r="B11" s="224"/>
      <c r="C11" s="224"/>
      <c r="D11" s="224"/>
      <c r="E11" s="224"/>
      <c r="F11" s="224"/>
    </row>
    <row r="12" spans="1:7" ht="20.25" customHeight="1" thickTop="1" x14ac:dyDescent="0.2">
      <c r="A12" s="221" t="s">
        <v>180</v>
      </c>
      <c r="B12" s="222"/>
      <c r="C12" s="222"/>
      <c r="D12" s="222"/>
      <c r="E12" s="222"/>
      <c r="F12" s="223"/>
      <c r="G12" s="18"/>
    </row>
    <row r="13" spans="1:7" ht="84.75" customHeight="1" thickBot="1" x14ac:dyDescent="0.25">
      <c r="A13" s="67" t="s">
        <v>119</v>
      </c>
      <c r="B13" s="68" t="s">
        <v>15</v>
      </c>
      <c r="C13" s="288" t="s">
        <v>206</v>
      </c>
      <c r="D13" s="288"/>
      <c r="E13" s="288"/>
      <c r="F13" s="289"/>
      <c r="G13" s="24"/>
    </row>
    <row r="14" spans="1:7" s="14" customFormat="1" ht="12" customHeight="1" thickTop="1" thickBot="1" x14ac:dyDescent="0.25">
      <c r="A14" s="285"/>
      <c r="B14" s="285"/>
      <c r="C14" s="285"/>
      <c r="D14" s="285"/>
      <c r="E14" s="285"/>
      <c r="F14" s="285"/>
    </row>
    <row r="15" spans="1:7" ht="24.75" customHeight="1" thickTop="1" thickBot="1" x14ac:dyDescent="0.25">
      <c r="A15" s="248" t="s">
        <v>131</v>
      </c>
      <c r="B15" s="249"/>
      <c r="C15" s="249"/>
      <c r="D15" s="249"/>
      <c r="E15" s="249"/>
      <c r="F15" s="250"/>
    </row>
    <row r="16" spans="1:7" ht="33" customHeight="1" x14ac:dyDescent="0.2">
      <c r="A16" s="273" t="s">
        <v>181</v>
      </c>
      <c r="B16" s="274"/>
      <c r="C16" s="275"/>
      <c r="D16" s="276" t="str">
        <f>'Társadalmi,gazdasági hatás'!D27</f>
        <v>Nem változik érdemben</v>
      </c>
      <c r="E16" s="276"/>
      <c r="F16" s="277"/>
    </row>
    <row r="17" spans="1:7" ht="77.25" customHeight="1" thickBot="1" x14ac:dyDescent="0.25">
      <c r="A17" s="278" t="str">
        <f>'Társadalmi,gazdasági hatás'!A28</f>
        <v>Kérjük mutassa  be a versenyképességet befolyásoló tényezőket!</v>
      </c>
      <c r="B17" s="279"/>
      <c r="C17" s="279"/>
      <c r="D17" s="280"/>
      <c r="E17" s="280"/>
      <c r="F17" s="281"/>
      <c r="G17" s="22"/>
    </row>
    <row r="18" spans="1:7" ht="25.5" customHeight="1" x14ac:dyDescent="0.2">
      <c r="A18" s="282" t="s">
        <v>182</v>
      </c>
      <c r="B18" s="283"/>
      <c r="C18" s="284"/>
      <c r="D18" s="68" t="s">
        <v>28</v>
      </c>
      <c r="E18" s="69" t="s">
        <v>78</v>
      </c>
      <c r="F18" s="179"/>
      <c r="G18" s="22"/>
    </row>
    <row r="19" spans="1:7" ht="34.5" customHeight="1" x14ac:dyDescent="0.2">
      <c r="A19" s="258" t="s">
        <v>128</v>
      </c>
      <c r="B19" s="259"/>
      <c r="C19" s="260"/>
      <c r="D19" s="261" t="s">
        <v>27</v>
      </c>
      <c r="E19" s="261"/>
      <c r="F19" s="262"/>
      <c r="G19" s="22"/>
    </row>
    <row r="20" spans="1:7" ht="19.5" customHeight="1" x14ac:dyDescent="0.2">
      <c r="A20" s="296" t="s">
        <v>44</v>
      </c>
      <c r="B20" s="297"/>
      <c r="C20" s="297"/>
      <c r="D20" s="298"/>
      <c r="E20" s="298"/>
      <c r="F20" s="299"/>
      <c r="G20" s="22"/>
    </row>
    <row r="21" spans="1:7" ht="18.75" customHeight="1" x14ac:dyDescent="0.25">
      <c r="A21" s="70"/>
      <c r="B21" s="211" t="s">
        <v>16</v>
      </c>
      <c r="C21" s="211"/>
      <c r="D21" s="302">
        <f>' Admin terhek, igazgatási hat'!C3</f>
        <v>0</v>
      </c>
      <c r="E21" s="303"/>
      <c r="F21" s="71" t="s">
        <v>17</v>
      </c>
    </row>
    <row r="22" spans="1:7" ht="18.75" customHeight="1" thickBot="1" x14ac:dyDescent="0.3">
      <c r="A22" s="72"/>
      <c r="B22" s="212" t="s">
        <v>18</v>
      </c>
      <c r="C22" s="212"/>
      <c r="D22" s="300">
        <f>' Admin terhek, igazgatási hat'!C7</f>
        <v>0</v>
      </c>
      <c r="E22" s="301"/>
      <c r="F22" s="73" t="s">
        <v>17</v>
      </c>
      <c r="G22" s="22"/>
    </row>
    <row r="23" spans="1:7" ht="20.25" customHeight="1" x14ac:dyDescent="0.2">
      <c r="A23" s="216" t="s">
        <v>19</v>
      </c>
      <c r="B23" s="217"/>
      <c r="C23" s="217"/>
      <c r="D23" s="218" t="s">
        <v>20</v>
      </c>
      <c r="E23" s="217"/>
      <c r="F23" s="219"/>
      <c r="G23" s="22"/>
    </row>
    <row r="24" spans="1:7" ht="18.75" customHeight="1" x14ac:dyDescent="0.25">
      <c r="A24" s="70"/>
      <c r="B24" s="211" t="s">
        <v>16</v>
      </c>
      <c r="C24" s="213"/>
      <c r="D24" s="74"/>
      <c r="E24" s="211" t="s">
        <v>16</v>
      </c>
      <c r="F24" s="220"/>
    </row>
    <row r="25" spans="1:7" ht="18.75" customHeight="1" thickBot="1" x14ac:dyDescent="0.3">
      <c r="A25" s="75"/>
      <c r="B25" s="214" t="s">
        <v>18</v>
      </c>
      <c r="C25" s="215"/>
      <c r="D25" s="76"/>
      <c r="E25" s="214" t="s">
        <v>18</v>
      </c>
      <c r="F25" s="304"/>
      <c r="G25" s="22"/>
    </row>
    <row r="26" spans="1:7" ht="12" customHeight="1" thickTop="1" thickBot="1" x14ac:dyDescent="0.25">
      <c r="A26" s="263"/>
      <c r="B26" s="264"/>
      <c r="C26" s="264"/>
      <c r="D26" s="264"/>
      <c r="E26" s="264"/>
      <c r="F26" s="264"/>
      <c r="G26" s="22"/>
    </row>
    <row r="27" spans="1:7" ht="24.95" customHeight="1" thickTop="1" thickBot="1" x14ac:dyDescent="0.25">
      <c r="A27" s="251" t="s">
        <v>132</v>
      </c>
      <c r="B27" s="252"/>
      <c r="C27" s="252"/>
      <c r="D27" s="252"/>
      <c r="E27" s="252"/>
      <c r="F27" s="253"/>
      <c r="G27" s="18"/>
    </row>
    <row r="28" spans="1:7" ht="24.95" customHeight="1" thickBot="1" x14ac:dyDescent="0.25">
      <c r="A28" s="201" t="s">
        <v>121</v>
      </c>
      <c r="B28" s="202"/>
      <c r="C28" s="202"/>
      <c r="D28" s="202"/>
      <c r="E28" s="202"/>
      <c r="F28" s="202"/>
      <c r="G28" s="25"/>
    </row>
    <row r="29" spans="1:7" ht="15" customHeight="1" x14ac:dyDescent="0.25">
      <c r="A29" s="77"/>
      <c r="B29" s="203" t="s">
        <v>21</v>
      </c>
      <c r="C29" s="203"/>
      <c r="D29" s="78" t="s">
        <v>22</v>
      </c>
      <c r="E29" s="203" t="s">
        <v>23</v>
      </c>
      <c r="F29" s="204"/>
      <c r="G29" s="18"/>
    </row>
    <row r="30" spans="1:7" ht="15.75" customHeight="1" x14ac:dyDescent="0.25">
      <c r="A30" s="79" t="s">
        <v>24</v>
      </c>
      <c r="B30" s="205" t="str">
        <f>'Társadalmi,gazdasági hatás'!B4</f>
        <v>Magyarország lakossága</v>
      </c>
      <c r="C30" s="205"/>
      <c r="D30" s="195" t="str">
        <f>'Társadalmi,gazdasági hatás'!D4</f>
        <v>10 millió fő</v>
      </c>
      <c r="E30" s="206"/>
      <c r="F30" s="207"/>
      <c r="G30" s="18"/>
    </row>
    <row r="31" spans="1:7" ht="15.75" customHeight="1" x14ac:dyDescent="0.25">
      <c r="A31" s="79" t="s">
        <v>25</v>
      </c>
      <c r="B31" s="205" t="str">
        <f>'Társadalmi,gazdasági hatás'!B5</f>
        <v>Létfontosságú rendszerelemet üzemeltetők</v>
      </c>
      <c r="C31" s="205"/>
      <c r="D31" s="195" t="str">
        <f>'Társadalmi,gazdasági hatás'!D5</f>
        <v>200 db</v>
      </c>
      <c r="E31" s="206"/>
      <c r="F31" s="207"/>
      <c r="G31" s="18"/>
    </row>
    <row r="32" spans="1:7" ht="15.75" customHeight="1" thickBot="1" x14ac:dyDescent="0.3">
      <c r="A32" s="169" t="s">
        <v>37</v>
      </c>
      <c r="B32" s="305" t="str">
        <f>'Társadalmi,gazdasági hatás'!B6</f>
        <v>-</v>
      </c>
      <c r="C32" s="305"/>
      <c r="D32" s="170">
        <f>'Társadalmi,gazdasági hatás'!D6</f>
        <v>0</v>
      </c>
      <c r="E32" s="306"/>
      <c r="F32" s="307"/>
      <c r="G32" s="18"/>
    </row>
    <row r="33" spans="1:7" ht="24.95" customHeight="1" thickBot="1" x14ac:dyDescent="0.25">
      <c r="A33" s="308" t="s">
        <v>130</v>
      </c>
      <c r="B33" s="202"/>
      <c r="C33" s="202"/>
      <c r="D33" s="202"/>
      <c r="E33" s="202"/>
      <c r="F33" s="309"/>
      <c r="G33" s="22"/>
    </row>
    <row r="34" spans="1:7" ht="75" customHeight="1" thickBot="1" x14ac:dyDescent="0.25">
      <c r="A34" s="208">
        <f>'Társadalmi,gazdasági hatás'!B12</f>
        <v>0</v>
      </c>
      <c r="B34" s="209"/>
      <c r="C34" s="209"/>
      <c r="D34" s="209"/>
      <c r="E34" s="209"/>
      <c r="F34" s="210"/>
      <c r="G34" s="18"/>
    </row>
    <row r="35" spans="1:7" ht="12" customHeight="1" thickTop="1" x14ac:dyDescent="0.2">
      <c r="A35" s="257"/>
      <c r="B35" s="257"/>
      <c r="C35" s="257"/>
      <c r="D35" s="257"/>
      <c r="E35" s="257"/>
      <c r="F35" s="257"/>
      <c r="G35" s="22"/>
    </row>
    <row r="36" spans="1:7" ht="12" customHeight="1" thickBot="1" x14ac:dyDescent="0.25">
      <c r="A36" s="27"/>
      <c r="B36" s="27"/>
      <c r="C36" s="28"/>
      <c r="D36" s="28"/>
      <c r="E36" s="28"/>
      <c r="F36" s="28"/>
      <c r="G36" s="22"/>
    </row>
    <row r="37" spans="1:7" s="15" customFormat="1" ht="24.75" customHeight="1" thickTop="1" thickBot="1" x14ac:dyDescent="0.25">
      <c r="A37" s="310" t="s">
        <v>133</v>
      </c>
      <c r="B37" s="311"/>
      <c r="C37" s="311"/>
      <c r="D37" s="311"/>
      <c r="E37" s="311"/>
      <c r="F37" s="312"/>
      <c r="G37" s="23"/>
    </row>
    <row r="38" spans="1:7" ht="24.95" customHeight="1" x14ac:dyDescent="0.2">
      <c r="A38" s="290" t="s">
        <v>178</v>
      </c>
      <c r="B38" s="291"/>
      <c r="C38" s="291"/>
      <c r="D38" s="291"/>
      <c r="E38" s="291"/>
      <c r="F38" s="292"/>
      <c r="G38" s="18"/>
    </row>
    <row r="39" spans="1:7" ht="15.75" x14ac:dyDescent="0.2">
      <c r="A39" s="293"/>
      <c r="B39" s="294"/>
      <c r="C39" s="295"/>
      <c r="D39" s="80" t="s">
        <v>92</v>
      </c>
      <c r="E39" s="81" t="str">
        <f>' Költségvetés'!B5</f>
        <v>Az aktuális évben</v>
      </c>
      <c r="F39" s="82" t="str">
        <f>' Költségvetés'!B8</f>
        <v>További négy évben</v>
      </c>
      <c r="G39" s="18"/>
    </row>
    <row r="40" spans="1:7" ht="32.1" customHeight="1" x14ac:dyDescent="0.2">
      <c r="A40" s="269" t="s">
        <v>91</v>
      </c>
      <c r="B40" s="270"/>
      <c r="C40" s="270"/>
      <c r="D40" s="83">
        <f>' Költségvetés'!F4</f>
        <v>0</v>
      </c>
      <c r="E40" s="84">
        <f>' Költségvetés'!F5</f>
        <v>0</v>
      </c>
      <c r="F40" s="85">
        <f>' Költségvetés'!F8</f>
        <v>0</v>
      </c>
      <c r="G40" s="18"/>
    </row>
    <row r="41" spans="1:7" ht="32.1" customHeight="1" x14ac:dyDescent="0.2">
      <c r="A41" s="269" t="s">
        <v>101</v>
      </c>
      <c r="B41" s="270"/>
      <c r="C41" s="270"/>
      <c r="D41" s="83">
        <f>' Költségvetés'!F22</f>
        <v>0</v>
      </c>
      <c r="E41" s="84">
        <f>' Költségvetés'!F23</f>
        <v>0</v>
      </c>
      <c r="F41" s="85">
        <f>' Költségvetés'!F28</f>
        <v>0</v>
      </c>
      <c r="G41" s="18"/>
    </row>
    <row r="42" spans="1:7" ht="32.1" customHeight="1" x14ac:dyDescent="0.2">
      <c r="A42" s="269" t="s">
        <v>106</v>
      </c>
      <c r="B42" s="270"/>
      <c r="C42" s="270"/>
      <c r="D42" s="86">
        <f>' Költségvetés'!F37</f>
        <v>0</v>
      </c>
      <c r="E42" s="87">
        <f>' Költségvetés'!F38</f>
        <v>0</v>
      </c>
      <c r="F42" s="85">
        <f>' Költségvetés'!F41</f>
        <v>0</v>
      </c>
      <c r="G42" s="18"/>
    </row>
    <row r="43" spans="1:7" ht="32.1" customHeight="1" thickBot="1" x14ac:dyDescent="0.25">
      <c r="A43" s="316" t="s">
        <v>108</v>
      </c>
      <c r="B43" s="317"/>
      <c r="C43" s="317"/>
      <c r="D43" s="86">
        <f>' Költségvetés'!$F$55</f>
        <v>0</v>
      </c>
      <c r="E43" s="87">
        <f>' Költségvetés'!F55</f>
        <v>0</v>
      </c>
      <c r="F43" s="189" t="s">
        <v>72</v>
      </c>
      <c r="G43" s="18"/>
    </row>
    <row r="44" spans="1:7" ht="32.1" customHeight="1" thickBot="1" x14ac:dyDescent="0.25">
      <c r="A44" s="271" t="s">
        <v>112</v>
      </c>
      <c r="B44" s="272"/>
      <c r="C44" s="272"/>
      <c r="D44" s="88">
        <f>-D40+D42</f>
        <v>0</v>
      </c>
      <c r="E44" s="88">
        <f>-E40+E42</f>
        <v>0</v>
      </c>
      <c r="F44" s="89">
        <f>-F40+F42</f>
        <v>0</v>
      </c>
      <c r="G44" s="18"/>
    </row>
    <row r="45" spans="1:7" ht="32.1" customHeight="1" thickBot="1" x14ac:dyDescent="0.25">
      <c r="A45" s="314" t="s">
        <v>113</v>
      </c>
      <c r="B45" s="315"/>
      <c r="C45" s="315"/>
      <c r="D45" s="90">
        <f>-D40+D41+D42-D43</f>
        <v>0</v>
      </c>
      <c r="E45" s="90">
        <f>-E40+E41+E42-E43</f>
        <v>0</v>
      </c>
      <c r="F45" s="91">
        <f>-F40+F41+F42</f>
        <v>0</v>
      </c>
      <c r="G45" s="18"/>
    </row>
    <row r="46" spans="1:7" ht="12" customHeight="1" thickTop="1" thickBot="1" x14ac:dyDescent="0.25">
      <c r="A46" s="31"/>
      <c r="B46" s="32"/>
      <c r="C46" s="32"/>
      <c r="D46" s="32"/>
      <c r="E46" s="32"/>
      <c r="F46" s="32"/>
      <c r="G46" s="22"/>
    </row>
    <row r="47" spans="1:7" ht="24.95" customHeight="1" thickTop="1" thickBot="1" x14ac:dyDescent="0.25">
      <c r="A47" s="254" t="s">
        <v>134</v>
      </c>
      <c r="B47" s="255"/>
      <c r="C47" s="255"/>
      <c r="D47" s="255"/>
      <c r="E47" s="255"/>
      <c r="F47" s="256"/>
      <c r="G47" s="18"/>
    </row>
    <row r="48" spans="1:7" ht="15.75" x14ac:dyDescent="0.2">
      <c r="A48" s="325" t="s">
        <v>122</v>
      </c>
      <c r="B48" s="283"/>
      <c r="C48" s="283"/>
      <c r="D48" s="326"/>
      <c r="E48" s="327" t="str">
        <f>' További hatások'!D9</f>
        <v>nem</v>
      </c>
      <c r="F48" s="328"/>
      <c r="G48" s="18"/>
    </row>
    <row r="49" spans="1:7" ht="16.5" thickBot="1" x14ac:dyDescent="0.25">
      <c r="A49" s="266" t="s">
        <v>129</v>
      </c>
      <c r="B49" s="267"/>
      <c r="C49" s="267"/>
      <c r="D49" s="267"/>
      <c r="E49" s="267"/>
      <c r="F49" s="268"/>
      <c r="G49" s="18"/>
    </row>
    <row r="50" spans="1:7" ht="75" customHeight="1" thickBot="1" x14ac:dyDescent="0.25">
      <c r="A50" s="208" t="str">
        <f>' További hatások'!A10:F10</f>
        <v>Kérjük mutassa be az intézkedés környezeti és természeti hatásait!</v>
      </c>
      <c r="B50" s="209"/>
      <c r="C50" s="209"/>
      <c r="D50" s="209"/>
      <c r="E50" s="209"/>
      <c r="F50" s="210"/>
    </row>
    <row r="51" spans="1:7" ht="12" customHeight="1" thickTop="1" thickBot="1" x14ac:dyDescent="0.25">
      <c r="A51" s="265"/>
      <c r="B51" s="265"/>
      <c r="C51" s="265"/>
      <c r="D51" s="265"/>
      <c r="E51" s="265"/>
      <c r="F51" s="265"/>
      <c r="G51" s="22"/>
    </row>
    <row r="52" spans="1:7" ht="24.95" customHeight="1" thickTop="1" thickBot="1" x14ac:dyDescent="0.25">
      <c r="A52" s="286" t="s">
        <v>135</v>
      </c>
      <c r="B52" s="287"/>
      <c r="C52" s="287"/>
      <c r="D52" s="287"/>
      <c r="E52" s="287"/>
      <c r="F52" s="287"/>
      <c r="G52" s="18"/>
    </row>
    <row r="53" spans="1:7" ht="16.5" thickBot="1" x14ac:dyDescent="0.25">
      <c r="A53" s="320" t="s">
        <v>164</v>
      </c>
      <c r="B53" s="321"/>
      <c r="C53" s="321"/>
      <c r="D53" s="322"/>
      <c r="E53" s="323" t="str">
        <f>' További hatások'!D3</f>
        <v xml:space="preserve">igen </v>
      </c>
      <c r="F53" s="324"/>
      <c r="G53" s="22"/>
    </row>
    <row r="54" spans="1:7" ht="71.25" customHeight="1" thickBot="1" x14ac:dyDescent="0.25">
      <c r="A54" s="208" t="str">
        <f>' További hatások'!A7</f>
        <v xml:space="preserve">A szabályozás az egészségügyet érintő létfontossságú rendszerelemek meghatározása révén kihat a társadalomra, ezáltal lehetővé téve veszélhelyzet esetén az e téren jelentkező lakossági igények zavartalan, és hatékony ellátását. Az egészségügyi létfontosságú rendszerelemek veszélyhelyzet esetén történő zavartalan működésének biztosítása, védelme kiemelt feladat, ennek érdekében szükséges az ezekre vonatkozó előírások jogszabályban történő meghatározása. </v>
      </c>
      <c r="B54" s="209"/>
      <c r="C54" s="209"/>
      <c r="D54" s="209"/>
      <c r="E54" s="209"/>
      <c r="F54" s="210"/>
      <c r="G54" s="18"/>
    </row>
    <row r="55" spans="1:7" ht="17.25" thickTop="1" thickBot="1" x14ac:dyDescent="0.25">
      <c r="A55" s="313" t="s">
        <v>136</v>
      </c>
      <c r="B55" s="313"/>
      <c r="C55" s="313"/>
      <c r="D55" s="313"/>
      <c r="E55" s="318" t="str">
        <f>' További hatások'!D11</f>
        <v xml:space="preserve">igen </v>
      </c>
      <c r="F55" s="319"/>
      <c r="G55" s="18"/>
    </row>
    <row r="56" spans="1:7" ht="75" customHeight="1" thickBot="1" x14ac:dyDescent="0.25">
      <c r="A56" s="208" t="str">
        <f>' További hatások'!A12</f>
        <v xml:space="preserve">A szabályozás az egészségügyet érintő létfontossságú rendszerelemek meghatározása révén kihat a társadalomra, ezáltal lehetővé téve veszélhelyzet esetén az e téren jelentkező lakossági igények zavartalan, és hatékony ellátását. Az egészségügyi létfontosságú rendszerelemek veszélyhelyzet esetén történő zavartalan működésének biztosítása, védelme kiemelt feladat, ennek érdekében szükséges az ezekre vonatkozó előírások jogszabályban történő meghatározása. </v>
      </c>
      <c r="B56" s="209"/>
      <c r="C56" s="209"/>
      <c r="D56" s="209"/>
      <c r="E56" s="209"/>
      <c r="F56" s="210"/>
      <c r="G56" s="18"/>
    </row>
    <row r="57" spans="1:7" ht="12" customHeight="1" thickTop="1" thickBot="1" x14ac:dyDescent="0.25">
      <c r="A57" s="33"/>
      <c r="B57" s="34"/>
      <c r="C57" s="34"/>
      <c r="D57" s="34"/>
      <c r="E57" s="34"/>
      <c r="F57" s="34"/>
      <c r="G57" s="22"/>
    </row>
    <row r="58" spans="1:7" ht="30" customHeight="1" thickTop="1" thickBot="1" x14ac:dyDescent="0.3">
      <c r="A58" s="92" t="s">
        <v>31</v>
      </c>
      <c r="B58" s="198" t="str">
        <f>' További hatások'!B24</f>
        <v>Dr. Borókainé Dr. Vajdovits Éva
Dr. Beneda Attila</v>
      </c>
      <c r="C58" s="198"/>
      <c r="D58" s="198"/>
      <c r="E58" s="199" t="s">
        <v>63</v>
      </c>
      <c r="F58" s="200"/>
      <c r="G58" s="18"/>
    </row>
    <row r="59" spans="1:7" ht="13.5" thickTop="1" x14ac:dyDescent="0.2">
      <c r="A59" s="21"/>
      <c r="B59" s="17"/>
      <c r="C59" s="17"/>
      <c r="D59" s="17"/>
      <c r="E59" s="20"/>
      <c r="F59" s="20"/>
    </row>
    <row r="60" spans="1:7" x14ac:dyDescent="0.2">
      <c r="A60" s="16"/>
      <c r="B60" s="17"/>
      <c r="C60" s="17"/>
      <c r="D60" s="17"/>
      <c r="E60" s="17"/>
      <c r="F60" s="17"/>
    </row>
    <row r="63" spans="1:7" ht="12.75" customHeight="1" x14ac:dyDescent="0.2"/>
  </sheetData>
  <sheetProtection password="C724" sheet="1" objects="1" scenarios="1" formatCells="0" formatColumns="0" formatRows="0" insertRows="0" insertHyperlinks="0" sort="0" pivotTables="0"/>
  <mergeCells count="75">
    <mergeCell ref="A37:F37"/>
    <mergeCell ref="A55:D55"/>
    <mergeCell ref="A45:C45"/>
    <mergeCell ref="A43:C43"/>
    <mergeCell ref="E55:F55"/>
    <mergeCell ref="A50:F50"/>
    <mergeCell ref="A53:D53"/>
    <mergeCell ref="E53:F53"/>
    <mergeCell ref="A54:F54"/>
    <mergeCell ref="A48:D48"/>
    <mergeCell ref="E48:F48"/>
    <mergeCell ref="A14:F14"/>
    <mergeCell ref="A52:F52"/>
    <mergeCell ref="C13:F13"/>
    <mergeCell ref="A38:F38"/>
    <mergeCell ref="A39:C39"/>
    <mergeCell ref="A40:C40"/>
    <mergeCell ref="A41:C41"/>
    <mergeCell ref="A20:F20"/>
    <mergeCell ref="D22:E22"/>
    <mergeCell ref="D21:E21"/>
    <mergeCell ref="E25:F25"/>
    <mergeCell ref="B31:C31"/>
    <mergeCell ref="E31:F31"/>
    <mergeCell ref="B32:C32"/>
    <mergeCell ref="E32:F32"/>
    <mergeCell ref="A33:F33"/>
    <mergeCell ref="A56:F56"/>
    <mergeCell ref="A15:F15"/>
    <mergeCell ref="A27:F27"/>
    <mergeCell ref="A47:F47"/>
    <mergeCell ref="A35:F35"/>
    <mergeCell ref="A19:C19"/>
    <mergeCell ref="D19:F19"/>
    <mergeCell ref="A26:F26"/>
    <mergeCell ref="A51:F51"/>
    <mergeCell ref="A49:F49"/>
    <mergeCell ref="A42:C42"/>
    <mergeCell ref="A44:C44"/>
    <mergeCell ref="A16:C16"/>
    <mergeCell ref="D16:F16"/>
    <mergeCell ref="A17:F17"/>
    <mergeCell ref="A18:C18"/>
    <mergeCell ref="A12:F12"/>
    <mergeCell ref="A11:F11"/>
    <mergeCell ref="B10:F10"/>
    <mergeCell ref="A1:F1"/>
    <mergeCell ref="A5:F5"/>
    <mergeCell ref="B2:C2"/>
    <mergeCell ref="B3:C3"/>
    <mergeCell ref="B6:C6"/>
    <mergeCell ref="B8:F8"/>
    <mergeCell ref="E2:F2"/>
    <mergeCell ref="E3:F3"/>
    <mergeCell ref="E6:F6"/>
    <mergeCell ref="B4:C4"/>
    <mergeCell ref="E4:F4"/>
    <mergeCell ref="B7:F7"/>
    <mergeCell ref="B9:C9"/>
    <mergeCell ref="E9:F9"/>
    <mergeCell ref="B58:D58"/>
    <mergeCell ref="E58:F58"/>
    <mergeCell ref="A28:F28"/>
    <mergeCell ref="B29:C29"/>
    <mergeCell ref="E29:F29"/>
    <mergeCell ref="B30:C30"/>
    <mergeCell ref="E30:F30"/>
    <mergeCell ref="A34:F34"/>
    <mergeCell ref="B21:C21"/>
    <mergeCell ref="B22:C22"/>
    <mergeCell ref="B24:C24"/>
    <mergeCell ref="B25:C25"/>
    <mergeCell ref="A23:C23"/>
    <mergeCell ref="D23:F23"/>
    <mergeCell ref="E24:F24"/>
  </mergeCells>
  <phoneticPr fontId="19" type="noConversion"/>
  <conditionalFormatting sqref="A1:F58">
    <cfRule type="cellIs" dxfId="43" priority="15" operator="equal">
      <formula>0</formula>
    </cfRule>
  </conditionalFormatting>
  <conditionalFormatting sqref="A34:F34">
    <cfRule type="endsWith" dxfId="42" priority="13" operator="endsWith" text=" -">
      <formula>RIGHT(A34,2)=" -"</formula>
    </cfRule>
  </conditionalFormatting>
  <conditionalFormatting sqref="F18">
    <cfRule type="expression" dxfId="41" priority="8">
      <formula>EXACT(D18,"nem")</formula>
    </cfRule>
  </conditionalFormatting>
  <conditionalFormatting sqref="A50:F50">
    <cfRule type="expression" dxfId="40" priority="6">
      <formula>EXACT(E48,"nem")</formula>
    </cfRule>
  </conditionalFormatting>
  <conditionalFormatting sqref="A54:F54">
    <cfRule type="expression" dxfId="39" priority="5">
      <formula>EXACT(E53,"nem")</formula>
    </cfRule>
  </conditionalFormatting>
  <conditionalFormatting sqref="A56:F56">
    <cfRule type="expression" dxfId="38" priority="4">
      <formula>EXACT(E55,"nem")</formula>
    </cfRule>
  </conditionalFormatting>
  <conditionalFormatting sqref="A20:F25">
    <cfRule type="expression" dxfId="37" priority="3">
      <formula>EXACT($D$19,"nem")</formula>
    </cfRule>
  </conditionalFormatting>
  <conditionalFormatting sqref="A17:F17">
    <cfRule type="expression" dxfId="36" priority="2">
      <formula>EXACT(D16,"Nem változik érdemben")</formula>
    </cfRule>
  </conditionalFormatting>
  <conditionalFormatting sqref="C13:F13">
    <cfRule type="containsText" dxfId="35" priority="1" operator="containsText" text="Indoklás">
      <formula>NOT(ISERROR(SEARCH("Indoklás",C13)))</formula>
    </cfRule>
  </conditionalFormatting>
  <conditionalFormatting sqref="A17">
    <cfRule type="containsText" dxfId="34" priority="17"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3" priority="16"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32" priority="10"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1" priority="11"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30" priority="9"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E55 D18:D19">
      <formula1>lista</formula1>
    </dataValidation>
    <dataValidation type="list" allowBlank="1" showInputMessage="1" showErrorMessage="1" sqref="D16">
      <formula1>Verseny</formula1>
    </dataValidation>
    <dataValidation type="list" allowBlank="1" showInputMessage="1" showErrorMessage="1" sqref="B13">
      <formula1>reszbenvalasz</formula1>
    </dataValidation>
  </dataValidations>
  <printOptions horizontalCentered="1"/>
  <pageMargins left="0.74803149606299213" right="0.74803149606299213" top="0.98425196850393704" bottom="0.98425196850393704" header="0.51181102362204722" footer="0.51181102362204722"/>
  <pageSetup paperSize="9" scale="60"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7" r:id="rId4" name="Check Box 13">
              <controlPr defaultSize="0" autoFill="0" autoLine="0" autoPict="0">
                <anchor moveWithCells="1">
                  <from>
                    <xdr:col>4</xdr:col>
                    <xdr:colOff>1047750</xdr:colOff>
                    <xdr:row>28</xdr:row>
                    <xdr:rowOff>152400</xdr:rowOff>
                  </from>
                  <to>
                    <xdr:col>5</xdr:col>
                    <xdr:colOff>38100</xdr:colOff>
                    <xdr:row>30</xdr:row>
                    <xdr:rowOff>19050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5</xdr:col>
                    <xdr:colOff>66675</xdr:colOff>
                    <xdr:row>28</xdr:row>
                    <xdr:rowOff>161925</xdr:rowOff>
                  </from>
                  <to>
                    <xdr:col>5</xdr:col>
                    <xdr:colOff>361950</xdr:colOff>
                    <xdr:row>30</xdr:row>
                    <xdr:rowOff>28575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5</xdr:col>
                    <xdr:colOff>66675</xdr:colOff>
                    <xdr:row>29</xdr:row>
                    <xdr:rowOff>190500</xdr:rowOff>
                  </from>
                  <to>
                    <xdr:col>5</xdr:col>
                    <xdr:colOff>361950</xdr:colOff>
                    <xdr:row>31</xdr:row>
                    <xdr:rowOff>28575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66675</xdr:colOff>
                    <xdr:row>30</xdr:row>
                    <xdr:rowOff>190500</xdr:rowOff>
                  </from>
                  <to>
                    <xdr:col>5</xdr:col>
                    <xdr:colOff>361950</xdr:colOff>
                    <xdr:row>32</xdr:row>
                    <xdr:rowOff>0</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4</xdr:col>
                    <xdr:colOff>1047750</xdr:colOff>
                    <xdr:row>29</xdr:row>
                    <xdr:rowOff>171450</xdr:rowOff>
                  </from>
                  <to>
                    <xdr:col>5</xdr:col>
                    <xdr:colOff>38100</xdr:colOff>
                    <xdr:row>31</xdr:row>
                    <xdr:rowOff>9525</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4</xdr:col>
                    <xdr:colOff>1047750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4"/>
  <dimension ref="A1:I29"/>
  <sheetViews>
    <sheetView showGridLines="0" topLeftCell="A25" zoomScaleNormal="100" zoomScaleSheetLayoutView="100" workbookViewId="0">
      <selection activeCell="D13" sqref="D13"/>
    </sheetView>
  </sheetViews>
  <sheetFormatPr defaultColWidth="8.85546875" defaultRowHeight="26.1" customHeight="1" x14ac:dyDescent="0.2"/>
  <cols>
    <col min="1" max="1" width="20.7109375" customWidth="1"/>
    <col min="2" max="2" width="24.85546875" customWidth="1"/>
    <col min="3" max="3" width="20.28515625" customWidth="1"/>
    <col min="4" max="4" width="28.140625" customWidth="1"/>
    <col min="5" max="5" width="17" customWidth="1"/>
    <col min="6" max="6" width="16.140625" customWidth="1"/>
  </cols>
  <sheetData>
    <row r="1" spans="1:9" ht="25.5" customHeight="1" x14ac:dyDescent="0.2">
      <c r="A1" s="335" t="s">
        <v>32</v>
      </c>
      <c r="B1" s="336"/>
      <c r="C1" s="336"/>
      <c r="D1" s="336"/>
      <c r="E1" s="336"/>
      <c r="F1" s="337"/>
    </row>
    <row r="2" spans="1:9" ht="26.1" customHeight="1" x14ac:dyDescent="0.2">
      <c r="A2" s="342" t="s">
        <v>138</v>
      </c>
      <c r="B2" s="343"/>
      <c r="C2" s="343"/>
      <c r="D2" s="343"/>
      <c r="E2" s="343"/>
      <c r="F2" s="344"/>
      <c r="G2" s="26"/>
    </row>
    <row r="3" spans="1:9" ht="26.1" customHeight="1" x14ac:dyDescent="0.2">
      <c r="A3" s="95"/>
      <c r="B3" s="341" t="s">
        <v>21</v>
      </c>
      <c r="C3" s="341"/>
      <c r="D3" s="96" t="s">
        <v>22</v>
      </c>
      <c r="E3" s="96" t="s">
        <v>87</v>
      </c>
      <c r="F3" s="97" t="s">
        <v>88</v>
      </c>
    </row>
    <row r="4" spans="1:9" ht="26.1" customHeight="1" x14ac:dyDescent="0.2">
      <c r="A4" s="98" t="s">
        <v>24</v>
      </c>
      <c r="B4" s="329" t="s">
        <v>207</v>
      </c>
      <c r="C4" s="329"/>
      <c r="D4" s="99" t="s">
        <v>208</v>
      </c>
      <c r="E4" s="180"/>
      <c r="F4" s="181"/>
    </row>
    <row r="5" spans="1:9" ht="26.1" customHeight="1" x14ac:dyDescent="0.2">
      <c r="A5" s="98" t="s">
        <v>25</v>
      </c>
      <c r="B5" s="329" t="s">
        <v>209</v>
      </c>
      <c r="C5" s="329"/>
      <c r="D5" s="99" t="s">
        <v>210</v>
      </c>
      <c r="E5" s="180"/>
      <c r="F5" s="181"/>
    </row>
    <row r="6" spans="1:9" ht="26.1" customHeight="1" x14ac:dyDescent="0.2">
      <c r="A6" s="98" t="s">
        <v>37</v>
      </c>
      <c r="B6" s="329" t="s">
        <v>72</v>
      </c>
      <c r="C6" s="329"/>
      <c r="D6" s="99"/>
      <c r="E6" s="180"/>
      <c r="F6" s="181"/>
    </row>
    <row r="7" spans="1:9" ht="26.1" customHeight="1" x14ac:dyDescent="0.2">
      <c r="A7" s="98" t="s">
        <v>69</v>
      </c>
      <c r="B7" s="329" t="s">
        <v>72</v>
      </c>
      <c r="C7" s="329"/>
      <c r="D7" s="99"/>
      <c r="E7" s="180"/>
      <c r="F7" s="181"/>
    </row>
    <row r="8" spans="1:9" ht="26.1" customHeight="1" x14ac:dyDescent="0.2">
      <c r="A8" s="98" t="s">
        <v>70</v>
      </c>
      <c r="B8" s="329" t="s">
        <v>72</v>
      </c>
      <c r="C8" s="329"/>
      <c r="D8" s="99"/>
      <c r="E8" s="180"/>
      <c r="F8" s="181"/>
    </row>
    <row r="9" spans="1:9" ht="38.25" customHeight="1" x14ac:dyDescent="0.2">
      <c r="A9" s="340" t="s">
        <v>123</v>
      </c>
      <c r="B9" s="341"/>
      <c r="C9" s="341"/>
      <c r="D9" s="100" t="s">
        <v>28</v>
      </c>
      <c r="E9" s="338"/>
      <c r="F9" s="339"/>
    </row>
    <row r="10" spans="1:9" ht="65.25" customHeight="1" x14ac:dyDescent="0.2">
      <c r="A10" s="101" t="s">
        <v>51</v>
      </c>
      <c r="B10" s="331"/>
      <c r="C10" s="331"/>
      <c r="D10" s="331"/>
      <c r="E10" s="331"/>
      <c r="F10" s="332"/>
    </row>
    <row r="11" spans="1:9" ht="33.75" customHeight="1" x14ac:dyDescent="0.2">
      <c r="A11" s="340" t="s">
        <v>124</v>
      </c>
      <c r="B11" s="341"/>
      <c r="C11" s="341"/>
      <c r="D11" s="100" t="s">
        <v>28</v>
      </c>
      <c r="E11" s="338"/>
      <c r="F11" s="339"/>
      <c r="I11" s="36"/>
    </row>
    <row r="12" spans="1:9" ht="65.25" customHeight="1" x14ac:dyDescent="0.2">
      <c r="A12" s="101" t="s">
        <v>51</v>
      </c>
      <c r="B12" s="331"/>
      <c r="C12" s="331"/>
      <c r="D12" s="331"/>
      <c r="E12" s="331"/>
      <c r="F12" s="332"/>
    </row>
    <row r="13" spans="1:9" ht="60" customHeight="1" x14ac:dyDescent="0.2">
      <c r="A13" s="340" t="s">
        <v>52</v>
      </c>
      <c r="B13" s="341"/>
      <c r="C13" s="100" t="s">
        <v>28</v>
      </c>
      <c r="D13" s="102">
        <v>0</v>
      </c>
      <c r="E13" s="338"/>
      <c r="F13" s="339"/>
    </row>
    <row r="14" spans="1:9" ht="60" customHeight="1" x14ac:dyDescent="0.2">
      <c r="A14" s="349" t="s">
        <v>53</v>
      </c>
      <c r="B14" s="331"/>
      <c r="C14" s="331"/>
      <c r="D14" s="331"/>
      <c r="E14" s="331"/>
      <c r="F14" s="332"/>
    </row>
    <row r="15" spans="1:9" ht="60" customHeight="1" thickBot="1" x14ac:dyDescent="0.25">
      <c r="A15" s="345" t="s">
        <v>54</v>
      </c>
      <c r="B15" s="350"/>
      <c r="C15" s="350"/>
      <c r="D15" s="350"/>
      <c r="E15" s="350"/>
      <c r="F15" s="351"/>
    </row>
    <row r="16" spans="1:9" ht="15.75" customHeight="1" thickBot="1" x14ac:dyDescent="0.25">
      <c r="A16" s="333"/>
      <c r="B16" s="333"/>
      <c r="C16" s="333"/>
      <c r="D16" s="333"/>
      <c r="E16" s="333"/>
      <c r="F16" s="333"/>
    </row>
    <row r="17" spans="1:7" ht="26.1" customHeight="1" x14ac:dyDescent="0.2">
      <c r="A17" s="360" t="s">
        <v>139</v>
      </c>
      <c r="B17" s="361"/>
      <c r="C17" s="361"/>
      <c r="D17" s="361"/>
      <c r="E17" s="361"/>
      <c r="F17" s="362"/>
      <c r="G17" s="26"/>
    </row>
    <row r="18" spans="1:7" ht="26.1" customHeight="1" x14ac:dyDescent="0.2">
      <c r="A18" s="35"/>
      <c r="B18" s="103" t="s">
        <v>77</v>
      </c>
      <c r="C18" s="104" t="s">
        <v>78</v>
      </c>
      <c r="D18" s="178"/>
      <c r="E18" s="103" t="s">
        <v>79</v>
      </c>
      <c r="F18" s="183"/>
    </row>
    <row r="19" spans="1:7" ht="26.1" customHeight="1" x14ac:dyDescent="0.2">
      <c r="A19" s="35"/>
      <c r="B19" s="103" t="s">
        <v>80</v>
      </c>
      <c r="C19" s="104" t="s">
        <v>78</v>
      </c>
      <c r="D19" s="178"/>
      <c r="E19" s="103" t="s">
        <v>79</v>
      </c>
      <c r="F19" s="183"/>
    </row>
    <row r="20" spans="1:7" ht="26.1" customHeight="1" x14ac:dyDescent="0.2">
      <c r="A20" s="35"/>
      <c r="B20" s="103" t="s">
        <v>81</v>
      </c>
      <c r="C20" s="363"/>
      <c r="D20" s="363"/>
      <c r="E20" s="363"/>
      <c r="F20" s="364"/>
    </row>
    <row r="21" spans="1:7" ht="35.25" customHeight="1" x14ac:dyDescent="0.2">
      <c r="A21" s="352" t="s">
        <v>82</v>
      </c>
      <c r="B21" s="353"/>
      <c r="C21" s="353"/>
      <c r="D21" s="99"/>
      <c r="E21" s="365"/>
      <c r="F21" s="366"/>
    </row>
    <row r="22" spans="1:7" ht="32.25" customHeight="1" x14ac:dyDescent="0.2">
      <c r="A22" s="352" t="s">
        <v>84</v>
      </c>
      <c r="B22" s="353"/>
      <c r="C22" s="353"/>
      <c r="D22" s="99" t="s">
        <v>50</v>
      </c>
      <c r="E22" s="239"/>
      <c r="F22" s="367"/>
    </row>
    <row r="23" spans="1:7" ht="34.5" customHeight="1" x14ac:dyDescent="0.25">
      <c r="A23" s="352" t="s">
        <v>85</v>
      </c>
      <c r="B23" s="353"/>
      <c r="C23" s="353"/>
      <c r="D23" s="354" t="s">
        <v>50</v>
      </c>
      <c r="E23" s="354"/>
      <c r="F23" s="355"/>
    </row>
    <row r="24" spans="1:7" ht="34.5" customHeight="1" thickBot="1" x14ac:dyDescent="0.3">
      <c r="A24" s="356" t="s">
        <v>86</v>
      </c>
      <c r="B24" s="357"/>
      <c r="C24" s="357"/>
      <c r="D24" s="358" t="s">
        <v>50</v>
      </c>
      <c r="E24" s="358"/>
      <c r="F24" s="359"/>
    </row>
    <row r="25" spans="1:7" ht="18.75" customHeight="1" thickBot="1" x14ac:dyDescent="0.25">
      <c r="A25" s="334"/>
      <c r="B25" s="334"/>
      <c r="C25" s="334"/>
      <c r="D25" s="334"/>
      <c r="E25" s="334"/>
      <c r="F25" s="334"/>
    </row>
    <row r="26" spans="1:7" ht="26.1" customHeight="1" x14ac:dyDescent="0.2">
      <c r="A26" s="360" t="s">
        <v>140</v>
      </c>
      <c r="B26" s="361"/>
      <c r="C26" s="361"/>
      <c r="D26" s="361"/>
      <c r="E26" s="361"/>
      <c r="F26" s="362"/>
      <c r="G26" s="26"/>
    </row>
    <row r="27" spans="1:7" ht="36" customHeight="1" x14ac:dyDescent="0.2">
      <c r="A27" s="368" t="s">
        <v>114</v>
      </c>
      <c r="B27" s="369"/>
      <c r="C27" s="370"/>
      <c r="D27" s="329" t="s">
        <v>115</v>
      </c>
      <c r="E27" s="329"/>
      <c r="F27" s="330"/>
    </row>
    <row r="28" spans="1:7" ht="77.25" customHeight="1" thickBot="1" x14ac:dyDescent="0.25">
      <c r="A28" s="345" t="s">
        <v>125</v>
      </c>
      <c r="B28" s="346"/>
      <c r="C28" s="346"/>
      <c r="D28" s="346"/>
      <c r="E28" s="346"/>
      <c r="F28" s="347"/>
    </row>
    <row r="29" spans="1:7" ht="26.1" customHeight="1" x14ac:dyDescent="0.2">
      <c r="A29" s="348"/>
      <c r="B29" s="348"/>
      <c r="C29" s="348"/>
      <c r="D29" s="348"/>
      <c r="E29" s="348"/>
      <c r="F29" s="348"/>
    </row>
  </sheetData>
  <sheetProtection password="C724" sheet="1" objects="1" scenarios="1" formatCells="0" formatColumns="0" formatRows="0" insertRows="0" insertHyperlinks="0" deleteRows="0" sort="0"/>
  <mergeCells count="35">
    <mergeCell ref="A28:F28"/>
    <mergeCell ref="A29:F29"/>
    <mergeCell ref="A14:F14"/>
    <mergeCell ref="A15:F15"/>
    <mergeCell ref="A23:C23"/>
    <mergeCell ref="D23:F23"/>
    <mergeCell ref="A24:C24"/>
    <mergeCell ref="D24:F24"/>
    <mergeCell ref="A17:F17"/>
    <mergeCell ref="C20:F20"/>
    <mergeCell ref="A21:C21"/>
    <mergeCell ref="A22:C22"/>
    <mergeCell ref="E21:F21"/>
    <mergeCell ref="E22:F22"/>
    <mergeCell ref="A27:C27"/>
    <mergeCell ref="A26:F26"/>
    <mergeCell ref="A1:F1"/>
    <mergeCell ref="E9:F9"/>
    <mergeCell ref="E11:F11"/>
    <mergeCell ref="E13:F13"/>
    <mergeCell ref="B10:F10"/>
    <mergeCell ref="A13:B13"/>
    <mergeCell ref="A9:C9"/>
    <mergeCell ref="A11:C11"/>
    <mergeCell ref="B8:C8"/>
    <mergeCell ref="B3:C3"/>
    <mergeCell ref="B4:C4"/>
    <mergeCell ref="B5:C5"/>
    <mergeCell ref="A2:F2"/>
    <mergeCell ref="D27:F27"/>
    <mergeCell ref="B6:C6"/>
    <mergeCell ref="B7:C7"/>
    <mergeCell ref="B12:F12"/>
    <mergeCell ref="A16:F16"/>
    <mergeCell ref="A25:F25"/>
  </mergeCells>
  <phoneticPr fontId="19" type="noConversion"/>
  <conditionalFormatting sqref="A28">
    <cfRule type="containsText" dxfId="29" priority="12" operator="containsText" text="Kérjük mutassa  be a versenyképességet befolyásoló tényezőket!">
      <formula>NOT(ISERROR(SEARCH("Kérjük mutassa  be a versenyképességet befolyásoló tényezőket!",A28)))</formula>
    </cfRule>
  </conditionalFormatting>
  <conditionalFormatting sqref="A10:F10">
    <cfRule type="expression" dxfId="28" priority="10">
      <formula>EXACT($D$9,"nem")</formula>
    </cfRule>
  </conditionalFormatting>
  <conditionalFormatting sqref="A12:F12">
    <cfRule type="expression" dxfId="27" priority="9">
      <formula>EXACT($D$11,"nem")</formula>
    </cfRule>
  </conditionalFormatting>
  <conditionalFormatting sqref="D13">
    <cfRule type="expression" dxfId="26" priority="8">
      <formula>EXACT(C13,"nem")</formula>
    </cfRule>
  </conditionalFormatting>
  <conditionalFormatting sqref="E22:F22">
    <cfRule type="expression" dxfId="25" priority="7">
      <formula>EXACT(D22,"nem releváns")</formula>
    </cfRule>
  </conditionalFormatting>
  <conditionalFormatting sqref="E21:F21">
    <cfRule type="expression" dxfId="24" priority="6">
      <formula>EXACT(D21,"egyéb, és pedig:")</formula>
    </cfRule>
  </conditionalFormatting>
  <conditionalFormatting sqref="A28:F28">
    <cfRule type="expression" dxfId="23" priority="5">
      <formula>EXACT(D27,"Nem változik érdemben")</formula>
    </cfRule>
  </conditionalFormatting>
  <conditionalFormatting sqref="A14:F14">
    <cfRule type="containsText" dxfId="22" priority="4" operator="containsText" text="Kérjük, mutassa be az érintett csoportok számára hátrányt vagy többletköltséget okozó elemeket!">
      <formula>NOT(ISERROR(SEARCH("Kérjük, mutassa be az érintett csoportok számára hátrányt vagy többletköltséget okozó elemeket!",A14)))</formula>
    </cfRule>
  </conditionalFormatting>
  <conditionalFormatting sqref="A15:F15">
    <cfRule type="containsText" dxfId="21" priority="3" operator="containsText" text="Kérjük, mutassa be az érintett csoportok számára hátrányt okozó elemek ellensúlyozása érdekében teendő lépéseket!">
      <formula>NOT(ISERROR(SEARCH("Kérjük, mutassa be az érintett csoportok számára hátrányt okozó elemek ellensúlyozása érdekében teendő lépéseket!",A15)))</formula>
    </cfRule>
  </conditionalFormatting>
  <conditionalFormatting sqref="B12:F12">
    <cfRule type="containsText" dxfId="20" priority="2" operator="containsText" text="Kérjük mutassa be az érintett csoport/ok társadalmi helyzetére gyakorolt hatásokat! (max. 8 mondat)">
      <formula>NOT(ISERROR(SEARCH("Kérjük mutassa be az érintett csoport/ok társadalmi helyzetére gyakorolt hatásokat! (max. 8 mondat)",B12)))</formula>
    </cfRule>
  </conditionalFormatting>
  <conditionalFormatting sqref="B10:F10">
    <cfRule type="containsText" dxfId="19" priority="1" operator="containsText" text="(max 8. mondat)">
      <formula>NOT(ISERROR(SEARCH("(max 8. mondat)",B10)))</formula>
    </cfRule>
  </conditionalFormatting>
  <dataValidations count="4">
    <dataValidation type="list" allowBlank="1" showInputMessage="1" showErrorMessage="1" sqref="D9 D11 C13">
      <formula1>lista</formula1>
    </dataValidation>
    <dataValidation type="list" allowBlank="1" showInputMessage="1" showErrorMessage="1" sqref="D27">
      <formula1>Verseny</formula1>
    </dataValidation>
    <dataValidation type="list" showInputMessage="1" showErrorMessage="1" sqref="D21">
      <formula1>foglalkoztatas</formula1>
    </dataValidation>
    <dataValidation type="list" allowBlank="1" showInputMessage="1" showErrorMessage="1" sqref="D22">
      <formula1>foglalkoztatas2</formula1>
    </dataValidation>
  </dataValidations>
  <pageMargins left="0.74803149606299213" right="0.74803149606299213" top="0.98425196850393704" bottom="0.98425196850393704" header="0.51181102362204722"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504825</xdr:colOff>
                    <xdr:row>3</xdr:row>
                    <xdr:rowOff>57150</xdr:rowOff>
                  </from>
                  <to>
                    <xdr:col>4</xdr:col>
                    <xdr:colOff>809625</xdr:colOff>
                    <xdr:row>3</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466725</xdr:colOff>
                    <xdr:row>3</xdr:row>
                    <xdr:rowOff>57150</xdr:rowOff>
                  </from>
                  <to>
                    <xdr:col>5</xdr:col>
                    <xdr:colOff>771525</xdr:colOff>
                    <xdr:row>3</xdr:row>
                    <xdr:rowOff>276225</xdr:rowOff>
                  </to>
                </anchor>
              </controlPr>
            </control>
          </mc:Choice>
        </mc:AlternateContent>
        <mc:AlternateContent xmlns:mc="http://schemas.openxmlformats.org/markup-compatibility/2006">
          <mc:Choice Requires="x14">
            <control shapeId="3133" r:id="rId6" name="Check Box 61">
              <controlPr defaultSize="0" autoFill="0" autoLine="0" autoPict="0">
                <anchor moveWithCells="1">
                  <from>
                    <xdr:col>4</xdr:col>
                    <xdr:colOff>504825</xdr:colOff>
                    <xdr:row>4</xdr:row>
                    <xdr:rowOff>57150</xdr:rowOff>
                  </from>
                  <to>
                    <xdr:col>4</xdr:col>
                    <xdr:colOff>809625</xdr:colOff>
                    <xdr:row>4</xdr:row>
                    <xdr:rowOff>276225</xdr:rowOff>
                  </to>
                </anchor>
              </controlPr>
            </control>
          </mc:Choice>
        </mc:AlternateContent>
        <mc:AlternateContent xmlns:mc="http://schemas.openxmlformats.org/markup-compatibility/2006">
          <mc:Choice Requires="x14">
            <control shapeId="3134" r:id="rId7" name="Check Box 62">
              <controlPr defaultSize="0" autoFill="0" autoLine="0" autoPict="0">
                <anchor moveWithCells="1">
                  <from>
                    <xdr:col>5</xdr:col>
                    <xdr:colOff>466725</xdr:colOff>
                    <xdr:row>4</xdr:row>
                    <xdr:rowOff>57150</xdr:rowOff>
                  </from>
                  <to>
                    <xdr:col>5</xdr:col>
                    <xdr:colOff>771525</xdr:colOff>
                    <xdr:row>4</xdr:row>
                    <xdr:rowOff>276225</xdr:rowOff>
                  </to>
                </anchor>
              </controlPr>
            </control>
          </mc:Choice>
        </mc:AlternateContent>
        <mc:AlternateContent xmlns:mc="http://schemas.openxmlformats.org/markup-compatibility/2006">
          <mc:Choice Requires="x14">
            <control shapeId="3135" r:id="rId8" name="Check Box 63">
              <controlPr defaultSize="0" autoFill="0" autoLine="0" autoPict="0">
                <anchor moveWithCells="1">
                  <from>
                    <xdr:col>4</xdr:col>
                    <xdr:colOff>504825</xdr:colOff>
                    <xdr:row>5</xdr:row>
                    <xdr:rowOff>57150</xdr:rowOff>
                  </from>
                  <to>
                    <xdr:col>4</xdr:col>
                    <xdr:colOff>809625</xdr:colOff>
                    <xdr:row>5</xdr:row>
                    <xdr:rowOff>276225</xdr:rowOff>
                  </to>
                </anchor>
              </controlPr>
            </control>
          </mc:Choice>
        </mc:AlternateContent>
        <mc:AlternateContent xmlns:mc="http://schemas.openxmlformats.org/markup-compatibility/2006">
          <mc:Choice Requires="x14">
            <control shapeId="3136" r:id="rId9" name="Check Box 64">
              <controlPr defaultSize="0" autoFill="0" autoLine="0" autoPict="0">
                <anchor moveWithCells="1">
                  <from>
                    <xdr:col>5</xdr:col>
                    <xdr:colOff>466725</xdr:colOff>
                    <xdr:row>5</xdr:row>
                    <xdr:rowOff>57150</xdr:rowOff>
                  </from>
                  <to>
                    <xdr:col>5</xdr:col>
                    <xdr:colOff>771525</xdr:colOff>
                    <xdr:row>5</xdr:row>
                    <xdr:rowOff>276225</xdr:rowOff>
                  </to>
                </anchor>
              </controlPr>
            </control>
          </mc:Choice>
        </mc:AlternateContent>
        <mc:AlternateContent xmlns:mc="http://schemas.openxmlformats.org/markup-compatibility/2006">
          <mc:Choice Requires="x14">
            <control shapeId="3137" r:id="rId10" name="Check Box 65">
              <controlPr defaultSize="0" autoFill="0" autoLine="0" autoPict="0">
                <anchor moveWithCells="1">
                  <from>
                    <xdr:col>4</xdr:col>
                    <xdr:colOff>504825</xdr:colOff>
                    <xdr:row>6</xdr:row>
                    <xdr:rowOff>57150</xdr:rowOff>
                  </from>
                  <to>
                    <xdr:col>4</xdr:col>
                    <xdr:colOff>809625</xdr:colOff>
                    <xdr:row>6</xdr:row>
                    <xdr:rowOff>276225</xdr:rowOff>
                  </to>
                </anchor>
              </controlPr>
            </control>
          </mc:Choice>
        </mc:AlternateContent>
        <mc:AlternateContent xmlns:mc="http://schemas.openxmlformats.org/markup-compatibility/2006">
          <mc:Choice Requires="x14">
            <control shapeId="3138" r:id="rId11" name="Check Box 66">
              <controlPr defaultSize="0" autoFill="0" autoLine="0" autoPict="0">
                <anchor moveWithCells="1">
                  <from>
                    <xdr:col>5</xdr:col>
                    <xdr:colOff>466725</xdr:colOff>
                    <xdr:row>6</xdr:row>
                    <xdr:rowOff>57150</xdr:rowOff>
                  </from>
                  <to>
                    <xdr:col>5</xdr:col>
                    <xdr:colOff>771525</xdr:colOff>
                    <xdr:row>6</xdr:row>
                    <xdr:rowOff>276225</xdr:rowOff>
                  </to>
                </anchor>
              </controlPr>
            </control>
          </mc:Choice>
        </mc:AlternateContent>
        <mc:AlternateContent xmlns:mc="http://schemas.openxmlformats.org/markup-compatibility/2006">
          <mc:Choice Requires="x14">
            <control shapeId="3139" r:id="rId12" name="Check Box 67">
              <controlPr defaultSize="0" autoFill="0" autoLine="0" autoPict="0">
                <anchor moveWithCells="1">
                  <from>
                    <xdr:col>4</xdr:col>
                    <xdr:colOff>504825</xdr:colOff>
                    <xdr:row>7</xdr:row>
                    <xdr:rowOff>57150</xdr:rowOff>
                  </from>
                  <to>
                    <xdr:col>4</xdr:col>
                    <xdr:colOff>809625</xdr:colOff>
                    <xdr:row>7</xdr:row>
                    <xdr:rowOff>276225</xdr:rowOff>
                  </to>
                </anchor>
              </controlPr>
            </control>
          </mc:Choice>
        </mc:AlternateContent>
        <mc:AlternateContent xmlns:mc="http://schemas.openxmlformats.org/markup-compatibility/2006">
          <mc:Choice Requires="x14">
            <control shapeId="3140" r:id="rId13" name="Check Box 68">
              <controlPr defaultSize="0" autoFill="0" autoLine="0" autoPict="0">
                <anchor moveWithCells="1">
                  <from>
                    <xdr:col>5</xdr:col>
                    <xdr:colOff>466725</xdr:colOff>
                    <xdr:row>7</xdr:row>
                    <xdr:rowOff>57150</xdr:rowOff>
                  </from>
                  <to>
                    <xdr:col>5</xdr:col>
                    <xdr:colOff>771525</xdr:colOff>
                    <xdr:row>7</xdr:row>
                    <xdr:rowOff>276225</xdr:rowOff>
                  </to>
                </anchor>
              </controlPr>
            </control>
          </mc:Choice>
        </mc:AlternateContent>
        <mc:AlternateContent xmlns:mc="http://schemas.openxmlformats.org/markup-compatibility/2006">
          <mc:Choice Requires="x14">
            <control shapeId="3151" r:id="rId14" name="Check Box 79">
              <controlPr defaultSize="0" autoFill="0" autoLine="0" autoPict="0">
                <anchor moveWithCells="1">
                  <from>
                    <xdr:col>0</xdr:col>
                    <xdr:colOff>133350</xdr:colOff>
                    <xdr:row>17</xdr:row>
                    <xdr:rowOff>47625</xdr:rowOff>
                  </from>
                  <to>
                    <xdr:col>0</xdr:col>
                    <xdr:colOff>438150</xdr:colOff>
                    <xdr:row>17</xdr:row>
                    <xdr:rowOff>266700</xdr:rowOff>
                  </to>
                </anchor>
              </controlPr>
            </control>
          </mc:Choice>
        </mc:AlternateContent>
        <mc:AlternateContent xmlns:mc="http://schemas.openxmlformats.org/markup-compatibility/2006">
          <mc:Choice Requires="x14">
            <control shapeId="3152" r:id="rId15" name="Check Box 80">
              <controlPr defaultSize="0" autoFill="0" autoLine="0" autoPict="0">
                <anchor moveWithCells="1">
                  <from>
                    <xdr:col>0</xdr:col>
                    <xdr:colOff>123825</xdr:colOff>
                    <xdr:row>18</xdr:row>
                    <xdr:rowOff>28575</xdr:rowOff>
                  </from>
                  <to>
                    <xdr:col>0</xdr:col>
                    <xdr:colOff>428625</xdr:colOff>
                    <xdr:row>18</xdr:row>
                    <xdr:rowOff>247650</xdr:rowOff>
                  </to>
                </anchor>
              </controlPr>
            </control>
          </mc:Choice>
        </mc:AlternateContent>
        <mc:AlternateContent xmlns:mc="http://schemas.openxmlformats.org/markup-compatibility/2006">
          <mc:Choice Requires="x14">
            <control shapeId="3153" r:id="rId16" name="Check Box 81">
              <controlPr defaultSize="0" autoFill="0" autoLine="0" autoPict="0">
                <anchor moveWithCells="1">
                  <from>
                    <xdr:col>0</xdr:col>
                    <xdr:colOff>123825</xdr:colOff>
                    <xdr:row>19</xdr:row>
                    <xdr:rowOff>47625</xdr:rowOff>
                  </from>
                  <to>
                    <xdr:col>0</xdr:col>
                    <xdr:colOff>428625</xdr:colOff>
                    <xdr:row>19</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topLeftCell="A64" zoomScaleNormal="100" zoomScaleSheetLayoutView="85" workbookViewId="0">
      <selection activeCell="A63" sqref="A63:F63"/>
    </sheetView>
  </sheetViews>
  <sheetFormatPr defaultColWidth="8.85546875" defaultRowHeight="12.75" x14ac:dyDescent="0.2"/>
  <cols>
    <col min="1" max="1" width="10.28515625" customWidth="1"/>
    <col min="2" max="4" width="19.7109375" customWidth="1"/>
    <col min="5" max="5" width="18.28515625" customWidth="1"/>
    <col min="6" max="6" width="17.28515625" customWidth="1"/>
    <col min="7" max="7" width="8.85546875" style="6"/>
    <col min="8" max="8" width="16.140625" style="6" bestFit="1" customWidth="1"/>
    <col min="9" max="13" width="8.85546875" style="6"/>
  </cols>
  <sheetData>
    <row r="1" spans="1:13" ht="24" thickBot="1" x14ac:dyDescent="0.25">
      <c r="A1" s="335" t="s">
        <v>162</v>
      </c>
      <c r="B1" s="336"/>
      <c r="C1" s="336"/>
      <c r="D1" s="336"/>
      <c r="E1" s="336"/>
      <c r="F1" s="337"/>
    </row>
    <row r="2" spans="1:13" ht="25.5" customHeight="1" x14ac:dyDescent="0.2">
      <c r="A2" s="381" t="s">
        <v>91</v>
      </c>
      <c r="B2" s="382"/>
      <c r="C2" s="382"/>
      <c r="D2" s="382"/>
      <c r="E2" s="382"/>
      <c r="F2" s="383"/>
      <c r="G2" s="1"/>
      <c r="H2" s="1"/>
      <c r="I2" s="1"/>
    </row>
    <row r="3" spans="1:13" s="2" customFormat="1" ht="18.75" thickBot="1" x14ac:dyDescent="0.25">
      <c r="A3" s="389"/>
      <c r="B3" s="390"/>
      <c r="C3" s="105" t="s">
        <v>33</v>
      </c>
      <c r="D3" s="105" t="s">
        <v>34</v>
      </c>
      <c r="E3" s="106" t="s">
        <v>75</v>
      </c>
      <c r="F3" s="107" t="s">
        <v>76</v>
      </c>
      <c r="G3" s="7"/>
      <c r="H3" s="7"/>
      <c r="I3" s="7"/>
      <c r="J3" s="8"/>
      <c r="K3" s="8"/>
      <c r="L3" s="8"/>
      <c r="M3" s="8"/>
    </row>
    <row r="4" spans="1:13" s="2" customFormat="1" ht="18.75" thickBot="1" x14ac:dyDescent="0.25">
      <c r="A4" s="384" t="s">
        <v>92</v>
      </c>
      <c r="B4" s="385"/>
      <c r="C4" s="108"/>
      <c r="D4" s="108"/>
      <c r="E4" s="109">
        <f>+E5+E8</f>
        <v>0</v>
      </c>
      <c r="F4" s="110">
        <f>+F5+F8</f>
        <v>0</v>
      </c>
      <c r="G4" s="7"/>
      <c r="H4" s="7"/>
      <c r="I4" s="7"/>
      <c r="J4" s="8"/>
      <c r="K4" s="8"/>
      <c r="L4" s="8"/>
      <c r="M4" s="8"/>
    </row>
    <row r="5" spans="1:13" s="2" customFormat="1" ht="18" customHeight="1" x14ac:dyDescent="0.2">
      <c r="A5" s="111"/>
      <c r="B5" s="176" t="s">
        <v>93</v>
      </c>
      <c r="C5" s="83">
        <f>+C6+C7</f>
        <v>0</v>
      </c>
      <c r="D5" s="83">
        <f>+D6+D7</f>
        <v>0</v>
      </c>
      <c r="E5" s="113">
        <f>+E6+E7</f>
        <v>0</v>
      </c>
      <c r="F5" s="114">
        <f>+F6+F7</f>
        <v>0</v>
      </c>
      <c r="G5" s="7"/>
      <c r="H5" s="7"/>
      <c r="I5" s="7"/>
      <c r="J5" s="8"/>
      <c r="K5" s="8"/>
      <c r="L5" s="8"/>
      <c r="M5" s="8"/>
    </row>
    <row r="6" spans="1:13" s="2" customFormat="1" ht="18" x14ac:dyDescent="0.2">
      <c r="A6" s="111"/>
      <c r="B6" s="115" t="s">
        <v>94</v>
      </c>
      <c r="C6" s="102">
        <v>0</v>
      </c>
      <c r="D6" s="102">
        <v>0</v>
      </c>
      <c r="E6" s="84">
        <f>+(C6+D6)/2</f>
        <v>0</v>
      </c>
      <c r="F6" s="116">
        <f>+E6</f>
        <v>0</v>
      </c>
      <c r="G6" s="7"/>
      <c r="H6" s="7"/>
      <c r="I6" s="7"/>
      <c r="J6" s="8"/>
      <c r="K6" s="8"/>
      <c r="L6" s="8"/>
      <c r="M6" s="8"/>
    </row>
    <row r="7" spans="1:13" s="2" customFormat="1" ht="18" x14ac:dyDescent="0.2">
      <c r="A7" s="377"/>
      <c r="B7" s="115" t="s">
        <v>95</v>
      </c>
      <c r="C7" s="102">
        <v>0</v>
      </c>
      <c r="D7" s="102">
        <v>0</v>
      </c>
      <c r="E7" s="84">
        <f>+(C7+D7)/2</f>
        <v>0</v>
      </c>
      <c r="F7" s="116">
        <f>+E7</f>
        <v>0</v>
      </c>
      <c r="G7" s="7"/>
      <c r="H7" s="7"/>
      <c r="I7" s="7"/>
      <c r="J7" s="8"/>
      <c r="K7" s="8"/>
      <c r="L7" s="8"/>
      <c r="M7" s="8"/>
    </row>
    <row r="8" spans="1:13" ht="18" customHeight="1" x14ac:dyDescent="0.2">
      <c r="A8" s="378"/>
      <c r="B8" s="176" t="s">
        <v>179</v>
      </c>
      <c r="C8" s="175">
        <f>+C9+C10+C11+C12</f>
        <v>0</v>
      </c>
      <c r="D8" s="175">
        <f>+D9+D10+D11+D12</f>
        <v>0</v>
      </c>
      <c r="E8" s="175">
        <f>SUM(E9:E12)</f>
        <v>0</v>
      </c>
      <c r="F8" s="173">
        <f>SUM(F9:F12)</f>
        <v>0</v>
      </c>
      <c r="G8" s="1"/>
      <c r="H8" s="1"/>
      <c r="I8" s="1"/>
    </row>
    <row r="9" spans="1:13" ht="18" x14ac:dyDescent="0.2">
      <c r="A9" s="379"/>
      <c r="B9" s="117">
        <v>2015</v>
      </c>
      <c r="C9" s="102">
        <v>0</v>
      </c>
      <c r="D9" s="102">
        <v>0</v>
      </c>
      <c r="E9" s="126">
        <f>+(C9+D9)/2</f>
        <v>0</v>
      </c>
      <c r="F9" s="118">
        <f>E9/1.035</f>
        <v>0</v>
      </c>
      <c r="G9" s="1"/>
      <c r="H9" s="1"/>
      <c r="I9" s="1"/>
    </row>
    <row r="10" spans="1:13" ht="18" x14ac:dyDescent="0.2">
      <c r="A10" s="119"/>
      <c r="B10" s="117">
        <f>+B9+1</f>
        <v>2016</v>
      </c>
      <c r="C10" s="102">
        <v>0</v>
      </c>
      <c r="D10" s="102">
        <v>0</v>
      </c>
      <c r="E10" s="126">
        <f>+(C10+D10)/2</f>
        <v>0</v>
      </c>
      <c r="F10" s="120">
        <f>E10/1.035^2</f>
        <v>0</v>
      </c>
      <c r="G10" s="1"/>
      <c r="H10" s="1"/>
      <c r="I10" s="1"/>
    </row>
    <row r="11" spans="1:13" ht="18" x14ac:dyDescent="0.2">
      <c r="A11" s="119"/>
      <c r="B11" s="117">
        <f>+B10+1</f>
        <v>2017</v>
      </c>
      <c r="C11" s="190">
        <v>0</v>
      </c>
      <c r="D11" s="190">
        <v>0</v>
      </c>
      <c r="E11" s="126">
        <f>+(C11+D11)/2</f>
        <v>0</v>
      </c>
      <c r="F11" s="120">
        <f>E11/1.035^3</f>
        <v>0</v>
      </c>
      <c r="G11" s="1"/>
      <c r="H11" s="1"/>
      <c r="I11" s="1"/>
    </row>
    <row r="12" spans="1:13" ht="18.75" thickBot="1" x14ac:dyDescent="0.25">
      <c r="A12" s="119"/>
      <c r="B12" s="117">
        <f>+B11+1</f>
        <v>2018</v>
      </c>
      <c r="C12" s="190">
        <v>0</v>
      </c>
      <c r="D12" s="190">
        <v>0</v>
      </c>
      <c r="E12" s="126">
        <f>+(C12+D12)/2</f>
        <v>0</v>
      </c>
      <c r="F12" s="120">
        <f>E12/1.035^4</f>
        <v>0</v>
      </c>
      <c r="G12" s="1"/>
      <c r="H12" s="1"/>
      <c r="I12" s="1"/>
    </row>
    <row r="13" spans="1:13" ht="21" customHeight="1" thickBot="1" x14ac:dyDescent="0.25">
      <c r="A13" s="391" t="s">
        <v>96</v>
      </c>
      <c r="B13" s="392"/>
      <c r="C13" s="392"/>
      <c r="D13" s="392"/>
      <c r="E13" s="392"/>
      <c r="F13" s="393"/>
    </row>
    <row r="14" spans="1:13" ht="15.75" x14ac:dyDescent="0.25">
      <c r="A14" s="121"/>
      <c r="B14" s="122" t="s">
        <v>97</v>
      </c>
      <c r="C14" s="122" t="s">
        <v>36</v>
      </c>
      <c r="D14" s="122" t="s">
        <v>35</v>
      </c>
      <c r="E14" s="123" t="s">
        <v>98</v>
      </c>
      <c r="F14" s="124" t="s">
        <v>99</v>
      </c>
    </row>
    <row r="15" spans="1:13" s="10" customFormat="1" ht="15.75" x14ac:dyDescent="0.2">
      <c r="A15" s="184" t="s">
        <v>24</v>
      </c>
      <c r="B15" s="182"/>
      <c r="C15" s="185"/>
      <c r="D15" s="186"/>
      <c r="E15" s="84">
        <f>+C15*D15</f>
        <v>0</v>
      </c>
      <c r="F15" s="187"/>
      <c r="G15" s="9"/>
      <c r="H15" s="9"/>
      <c r="I15" s="9"/>
      <c r="J15" s="9"/>
      <c r="K15" s="9"/>
      <c r="L15" s="9"/>
      <c r="M15" s="9"/>
    </row>
    <row r="16" spans="1:13" s="10" customFormat="1" ht="15.75" x14ac:dyDescent="0.2">
      <c r="A16" s="184" t="s">
        <v>25</v>
      </c>
      <c r="B16" s="182"/>
      <c r="C16" s="185"/>
      <c r="D16" s="186"/>
      <c r="E16" s="84">
        <f>+C16*D16</f>
        <v>0</v>
      </c>
      <c r="F16" s="187"/>
      <c r="G16" s="9"/>
      <c r="H16" s="9"/>
      <c r="I16" s="9"/>
      <c r="J16" s="9"/>
      <c r="K16" s="9"/>
      <c r="L16" s="9"/>
      <c r="M16" s="9"/>
    </row>
    <row r="17" spans="1:13" s="10" customFormat="1" ht="15.75" x14ac:dyDescent="0.2">
      <c r="A17" s="184" t="s">
        <v>37</v>
      </c>
      <c r="B17" s="182"/>
      <c r="C17" s="185"/>
      <c r="D17" s="186"/>
      <c r="E17" s="84">
        <f>+C17*D17</f>
        <v>0</v>
      </c>
      <c r="F17" s="187"/>
      <c r="G17" s="9"/>
      <c r="H17" s="9"/>
      <c r="I17" s="9"/>
      <c r="J17" s="9"/>
      <c r="K17" s="9"/>
      <c r="L17" s="9"/>
      <c r="M17" s="9"/>
    </row>
    <row r="18" spans="1:13" s="10" customFormat="1" ht="15.75" x14ac:dyDescent="0.2">
      <c r="A18" s="188" t="s">
        <v>69</v>
      </c>
      <c r="B18" s="182"/>
      <c r="C18" s="185"/>
      <c r="D18" s="186"/>
      <c r="E18" s="126">
        <f>+C18*D18</f>
        <v>0</v>
      </c>
      <c r="F18" s="187"/>
      <c r="G18" s="9"/>
      <c r="H18" s="9"/>
      <c r="I18" s="9"/>
      <c r="J18" s="9"/>
      <c r="K18" s="9"/>
      <c r="L18" s="9"/>
      <c r="M18" s="9"/>
    </row>
    <row r="19" spans="1:13" s="10" customFormat="1" ht="15.75" x14ac:dyDescent="0.2">
      <c r="A19" s="188" t="s">
        <v>26</v>
      </c>
      <c r="B19" s="182"/>
      <c r="C19" s="185"/>
      <c r="D19" s="186"/>
      <c r="E19" s="126">
        <f>+C19*D19</f>
        <v>0</v>
      </c>
      <c r="F19" s="187"/>
      <c r="G19" s="9"/>
      <c r="H19" s="9"/>
      <c r="I19" s="9"/>
      <c r="J19" s="9"/>
      <c r="K19" s="9"/>
      <c r="L19" s="9"/>
      <c r="M19" s="9"/>
    </row>
    <row r="20" spans="1:13" ht="32.25" customHeight="1" thickBot="1" x14ac:dyDescent="0.25">
      <c r="A20" s="394" t="s">
        <v>100</v>
      </c>
      <c r="B20" s="395"/>
      <c r="C20" s="386"/>
      <c r="D20" s="387"/>
      <c r="E20" s="387"/>
      <c r="F20" s="388"/>
    </row>
    <row r="21" spans="1:13" ht="25.5" customHeight="1" thickBot="1" x14ac:dyDescent="0.25">
      <c r="A21" s="371" t="s">
        <v>101</v>
      </c>
      <c r="B21" s="372"/>
      <c r="C21" s="372"/>
      <c r="D21" s="372"/>
      <c r="E21" s="372"/>
      <c r="F21" s="373"/>
    </row>
    <row r="22" spans="1:13" s="2" customFormat="1" ht="18" customHeight="1" thickBot="1" x14ac:dyDescent="0.25">
      <c r="A22" s="374" t="s">
        <v>92</v>
      </c>
      <c r="B22" s="375"/>
      <c r="C22" s="127"/>
      <c r="D22" s="127"/>
      <c r="E22" s="109">
        <f>+E23+E28</f>
        <v>0</v>
      </c>
      <c r="F22" s="110">
        <f>+F23+F28</f>
        <v>0</v>
      </c>
      <c r="G22" s="7"/>
      <c r="H22" s="7"/>
      <c r="I22" s="7"/>
      <c r="J22" s="8"/>
      <c r="K22" s="8"/>
      <c r="L22" s="8"/>
      <c r="M22" s="8"/>
    </row>
    <row r="23" spans="1:13" s="2" customFormat="1" ht="18.75" customHeight="1" x14ac:dyDescent="0.2">
      <c r="A23" s="128"/>
      <c r="B23" s="129" t="str">
        <f>B5</f>
        <v>Az aktuális évben</v>
      </c>
      <c r="C23" s="130"/>
      <c r="D23" s="131"/>
      <c r="E23" s="132">
        <f>SUM(E24:E27)</f>
        <v>0</v>
      </c>
      <c r="F23" s="114">
        <f>SUM(F24:F27)</f>
        <v>0</v>
      </c>
      <c r="G23" s="7"/>
      <c r="H23" s="7"/>
      <c r="I23" s="7"/>
      <c r="J23" s="8"/>
      <c r="K23" s="8"/>
      <c r="L23" s="8"/>
      <c r="M23" s="8"/>
    </row>
    <row r="24" spans="1:13" s="2" customFormat="1" ht="37.5" customHeight="1" x14ac:dyDescent="0.2">
      <c r="A24" s="133"/>
      <c r="B24" s="134" t="s">
        <v>102</v>
      </c>
      <c r="C24" s="376"/>
      <c r="D24" s="376"/>
      <c r="E24" s="102">
        <v>0</v>
      </c>
      <c r="F24" s="135">
        <f>+E24</f>
        <v>0</v>
      </c>
      <c r="G24" s="7"/>
      <c r="H24" s="7"/>
      <c r="I24" s="7"/>
      <c r="J24" s="8"/>
      <c r="K24" s="8"/>
      <c r="L24" s="8"/>
      <c r="M24" s="8"/>
    </row>
    <row r="25" spans="1:13" s="2" customFormat="1" ht="50.25" customHeight="1" x14ac:dyDescent="0.2">
      <c r="A25" s="133"/>
      <c r="B25" s="134" t="s">
        <v>103</v>
      </c>
      <c r="C25" s="380"/>
      <c r="D25" s="376"/>
      <c r="E25" s="102">
        <v>0</v>
      </c>
      <c r="F25" s="135">
        <f>+E25</f>
        <v>0</v>
      </c>
      <c r="G25" s="7"/>
      <c r="H25" s="7"/>
      <c r="I25" s="7"/>
      <c r="J25" s="8"/>
      <c r="K25" s="8"/>
      <c r="L25" s="8"/>
      <c r="M25" s="8"/>
    </row>
    <row r="26" spans="1:13" s="2" customFormat="1" ht="37.5" customHeight="1" x14ac:dyDescent="0.2">
      <c r="A26" s="133"/>
      <c r="B26" s="134" t="s">
        <v>104</v>
      </c>
      <c r="C26" s="380"/>
      <c r="D26" s="376"/>
      <c r="E26" s="102">
        <v>0</v>
      </c>
      <c r="F26" s="135">
        <f>+E26</f>
        <v>0</v>
      </c>
      <c r="G26" s="7"/>
      <c r="H26" s="7"/>
      <c r="I26" s="7"/>
      <c r="J26" s="8"/>
      <c r="K26" s="8"/>
      <c r="L26" s="8"/>
      <c r="M26" s="8"/>
    </row>
    <row r="27" spans="1:13" s="2" customFormat="1" ht="49.5" customHeight="1" x14ac:dyDescent="0.2">
      <c r="A27" s="133"/>
      <c r="B27" s="134" t="s">
        <v>105</v>
      </c>
      <c r="C27" s="380"/>
      <c r="D27" s="376"/>
      <c r="E27" s="102">
        <v>0</v>
      </c>
      <c r="F27" s="135">
        <f>+E27</f>
        <v>0</v>
      </c>
      <c r="G27" s="7"/>
      <c r="H27" s="7"/>
      <c r="I27" s="7"/>
      <c r="J27" s="8"/>
      <c r="K27" s="8"/>
      <c r="L27" s="8"/>
      <c r="M27" s="8"/>
    </row>
    <row r="28" spans="1:13" ht="18" customHeight="1" x14ac:dyDescent="0.2">
      <c r="A28" s="119"/>
      <c r="B28" s="401" t="s">
        <v>179</v>
      </c>
      <c r="C28" s="402"/>
      <c r="D28" s="108"/>
      <c r="E28" s="175">
        <f>SUM(E29:E32)</f>
        <v>0</v>
      </c>
      <c r="F28" s="174">
        <f>SUM(F29:F32)</f>
        <v>0</v>
      </c>
      <c r="G28" s="1"/>
      <c r="H28" s="1"/>
      <c r="I28" s="1"/>
    </row>
    <row r="29" spans="1:13" ht="18" x14ac:dyDescent="0.2">
      <c r="A29" s="119"/>
      <c r="B29" s="117">
        <v>2015</v>
      </c>
      <c r="C29" s="380"/>
      <c r="D29" s="376"/>
      <c r="E29" s="102">
        <v>0</v>
      </c>
      <c r="F29" s="136">
        <f>E29/1.035</f>
        <v>0</v>
      </c>
      <c r="G29" s="1"/>
      <c r="H29" s="1"/>
      <c r="I29" s="1"/>
    </row>
    <row r="30" spans="1:13" ht="18" x14ac:dyDescent="0.2">
      <c r="A30" s="119"/>
      <c r="B30" s="117">
        <f>+B29+1</f>
        <v>2016</v>
      </c>
      <c r="C30" s="191"/>
      <c r="D30" s="192"/>
      <c r="E30" s="190">
        <v>0</v>
      </c>
      <c r="F30" s="137">
        <f>E30/1.035^2</f>
        <v>0</v>
      </c>
      <c r="G30" s="1"/>
      <c r="H30" s="1"/>
      <c r="I30" s="1"/>
    </row>
    <row r="31" spans="1:13" ht="18" x14ac:dyDescent="0.2">
      <c r="A31" s="119"/>
      <c r="B31" s="117">
        <f t="shared" ref="B31:B32" si="0">+B30+1</f>
        <v>2017</v>
      </c>
      <c r="C31" s="191"/>
      <c r="D31" s="192"/>
      <c r="E31" s="190">
        <v>0</v>
      </c>
      <c r="F31" s="137">
        <f>E31/1.035^3</f>
        <v>0</v>
      </c>
      <c r="G31" s="1"/>
      <c r="H31" s="1"/>
      <c r="I31" s="1"/>
    </row>
    <row r="32" spans="1:13" ht="18" x14ac:dyDescent="0.2">
      <c r="A32" s="119"/>
      <c r="B32" s="117">
        <f t="shared" si="0"/>
        <v>2018</v>
      </c>
      <c r="C32" s="380"/>
      <c r="D32" s="376"/>
      <c r="E32" s="102">
        <v>0</v>
      </c>
      <c r="F32" s="137">
        <f>E32/1.035^4</f>
        <v>0</v>
      </c>
      <c r="G32" s="1"/>
      <c r="H32" s="1"/>
      <c r="I32" s="1"/>
    </row>
    <row r="33" spans="1:14" s="2" customFormat="1" ht="39.75" customHeight="1" thickBot="1" x14ac:dyDescent="0.25">
      <c r="A33" s="408" t="s">
        <v>100</v>
      </c>
      <c r="B33" s="409"/>
      <c r="C33" s="386"/>
      <c r="D33" s="387"/>
      <c r="E33" s="387"/>
      <c r="F33" s="388"/>
      <c r="G33" s="4"/>
      <c r="H33" s="4"/>
      <c r="I33" s="4"/>
      <c r="J33" s="11"/>
      <c r="K33" s="8"/>
      <c r="L33" s="8"/>
      <c r="M33" s="8"/>
    </row>
    <row r="34" spans="1:14" s="2" customFormat="1" ht="9" customHeight="1" thickBot="1" x14ac:dyDescent="0.25">
      <c r="A34" s="37"/>
      <c r="B34" s="38"/>
      <c r="C34" s="39"/>
      <c r="D34" s="39"/>
      <c r="E34" s="39"/>
      <c r="F34" s="40"/>
      <c r="G34" s="4"/>
      <c r="H34" s="4"/>
      <c r="I34" s="4"/>
      <c r="J34" s="11"/>
      <c r="K34" s="8"/>
      <c r="L34" s="8"/>
      <c r="M34" s="8"/>
    </row>
    <row r="35" spans="1:14" s="2" customFormat="1" ht="33" customHeight="1" thickBot="1" x14ac:dyDescent="0.25">
      <c r="A35" s="410" t="s">
        <v>106</v>
      </c>
      <c r="B35" s="411"/>
      <c r="C35" s="411"/>
      <c r="D35" s="411"/>
      <c r="E35" s="411"/>
      <c r="F35" s="412"/>
      <c r="G35" s="4"/>
      <c r="H35" s="4"/>
      <c r="I35" s="4"/>
      <c r="J35" s="11"/>
      <c r="K35" s="8"/>
      <c r="L35" s="8"/>
      <c r="M35" s="8"/>
    </row>
    <row r="36" spans="1:14" s="2" customFormat="1" ht="18.75" thickBot="1" x14ac:dyDescent="0.25">
      <c r="A36" s="415"/>
      <c r="B36" s="416"/>
      <c r="C36" s="138" t="s">
        <v>33</v>
      </c>
      <c r="D36" s="138" t="s">
        <v>34</v>
      </c>
      <c r="E36" s="139" t="s">
        <v>75</v>
      </c>
      <c r="F36" s="140" t="s">
        <v>76</v>
      </c>
      <c r="G36" s="7"/>
      <c r="H36" s="7"/>
      <c r="I36" s="7"/>
      <c r="J36" s="8"/>
      <c r="K36" s="8"/>
      <c r="L36" s="8"/>
      <c r="M36" s="8"/>
    </row>
    <row r="37" spans="1:14" s="2" customFormat="1" ht="18.75" thickBot="1" x14ac:dyDescent="0.25">
      <c r="A37" s="413" t="s">
        <v>92</v>
      </c>
      <c r="B37" s="414"/>
      <c r="C37" s="108"/>
      <c r="D37" s="108"/>
      <c r="E37" s="109">
        <f>+E38+E41</f>
        <v>0</v>
      </c>
      <c r="F37" s="110">
        <f>+F38+F41</f>
        <v>0</v>
      </c>
      <c r="G37" s="7"/>
      <c r="H37" s="7"/>
      <c r="I37" s="7"/>
      <c r="J37" s="8"/>
      <c r="K37" s="8"/>
      <c r="L37" s="8"/>
      <c r="M37" s="8"/>
    </row>
    <row r="38" spans="1:14" s="2" customFormat="1" ht="18" customHeight="1" x14ac:dyDescent="0.2">
      <c r="A38" s="429"/>
      <c r="B38" s="112" t="str">
        <f>B5</f>
        <v>Az aktuális évben</v>
      </c>
      <c r="C38" s="83">
        <f>+C39+C40</f>
        <v>0</v>
      </c>
      <c r="D38" s="83">
        <f>+D39+D40</f>
        <v>0</v>
      </c>
      <c r="E38" s="113">
        <f>+E39+E40</f>
        <v>0</v>
      </c>
      <c r="F38" s="114">
        <f>+F39+F40</f>
        <v>0</v>
      </c>
      <c r="G38" s="7"/>
      <c r="H38" s="7"/>
      <c r="I38" s="7"/>
      <c r="J38" s="8"/>
      <c r="K38" s="8"/>
      <c r="L38" s="8"/>
      <c r="M38" s="8"/>
    </row>
    <row r="39" spans="1:14" s="2" customFormat="1" ht="18" x14ac:dyDescent="0.2">
      <c r="A39" s="430"/>
      <c r="B39" s="115" t="s">
        <v>94</v>
      </c>
      <c r="C39" s="102">
        <v>0</v>
      </c>
      <c r="D39" s="102">
        <v>0</v>
      </c>
      <c r="E39" s="84">
        <f>+(C39+D39)/2</f>
        <v>0</v>
      </c>
      <c r="F39" s="116">
        <f>+E39</f>
        <v>0</v>
      </c>
      <c r="G39" s="7"/>
      <c r="H39" s="7"/>
      <c r="I39" s="7"/>
      <c r="J39" s="8"/>
      <c r="K39" s="8"/>
      <c r="L39" s="8"/>
      <c r="M39" s="8"/>
    </row>
    <row r="40" spans="1:14" s="2" customFormat="1" ht="18" x14ac:dyDescent="0.2">
      <c r="A40" s="430"/>
      <c r="B40" s="115" t="s">
        <v>95</v>
      </c>
      <c r="C40" s="102">
        <v>0</v>
      </c>
      <c r="D40" s="102">
        <v>0</v>
      </c>
      <c r="E40" s="84">
        <f>+(C40+D40)/2</f>
        <v>0</v>
      </c>
      <c r="F40" s="116">
        <f>+E40</f>
        <v>0</v>
      </c>
      <c r="G40" s="7"/>
      <c r="H40" s="7"/>
      <c r="I40" s="7"/>
      <c r="J40" s="8"/>
      <c r="K40" s="8"/>
      <c r="L40" s="8"/>
      <c r="M40" s="8"/>
    </row>
    <row r="41" spans="1:14" ht="18" x14ac:dyDescent="0.2">
      <c r="A41" s="430"/>
      <c r="B41" s="176" t="s">
        <v>179</v>
      </c>
      <c r="C41" s="175">
        <f>+C42+C43+C44+C45</f>
        <v>0</v>
      </c>
      <c r="D41" s="175">
        <f>+D42+D43+D44+D45</f>
        <v>0</v>
      </c>
      <c r="E41" s="175">
        <f>SUM(E42:E45)</f>
        <v>0</v>
      </c>
      <c r="F41" s="173">
        <f>SUM(F42:F45)</f>
        <v>0</v>
      </c>
      <c r="G41" s="1"/>
      <c r="H41" s="1"/>
      <c r="I41" s="1"/>
    </row>
    <row r="42" spans="1:14" ht="18" x14ac:dyDescent="0.2">
      <c r="A42" s="430"/>
      <c r="B42" s="117">
        <v>2015</v>
      </c>
      <c r="C42" s="102">
        <v>0</v>
      </c>
      <c r="D42" s="102">
        <v>0</v>
      </c>
      <c r="E42" s="126">
        <f>+(C42+D42)/2</f>
        <v>0</v>
      </c>
      <c r="F42" s="118">
        <f>E42/1.035</f>
        <v>0</v>
      </c>
      <c r="G42" s="1"/>
      <c r="H42" s="1"/>
      <c r="I42" s="1"/>
    </row>
    <row r="43" spans="1:14" ht="18" x14ac:dyDescent="0.2">
      <c r="A43" s="431"/>
      <c r="B43" s="172">
        <f>+B42+1</f>
        <v>2016</v>
      </c>
      <c r="C43" s="102">
        <v>0</v>
      </c>
      <c r="D43" s="102">
        <v>0</v>
      </c>
      <c r="E43" s="126">
        <f>+(C43+D43)/2</f>
        <v>0</v>
      </c>
      <c r="F43" s="118">
        <f>E43/1.035^2</f>
        <v>0</v>
      </c>
      <c r="G43" s="1"/>
      <c r="H43" s="1"/>
      <c r="I43" s="1"/>
    </row>
    <row r="44" spans="1:14" ht="18" x14ac:dyDescent="0.2">
      <c r="A44" s="193"/>
      <c r="B44" s="172">
        <f t="shared" ref="B44:B45" si="1">+B43+1</f>
        <v>2017</v>
      </c>
      <c r="C44" s="190">
        <v>0</v>
      </c>
      <c r="D44" s="190">
        <v>0</v>
      </c>
      <c r="E44" s="126">
        <f>+(C44+D44)/2</f>
        <v>0</v>
      </c>
      <c r="F44" s="118">
        <f>E44/1.035^3</f>
        <v>0</v>
      </c>
      <c r="G44" s="1"/>
      <c r="H44" s="1"/>
      <c r="I44" s="1"/>
    </row>
    <row r="45" spans="1:14" ht="18" x14ac:dyDescent="0.2">
      <c r="A45" s="193"/>
      <c r="B45" s="172">
        <f t="shared" si="1"/>
        <v>2018</v>
      </c>
      <c r="C45" s="190">
        <v>0</v>
      </c>
      <c r="D45" s="190">
        <v>0</v>
      </c>
      <c r="E45" s="126">
        <f>+(C45+D45)/2</f>
        <v>0</v>
      </c>
      <c r="F45" s="118">
        <f>E45/1.035^4</f>
        <v>0</v>
      </c>
      <c r="G45" s="1"/>
      <c r="H45" s="1"/>
      <c r="I45" s="1"/>
    </row>
    <row r="46" spans="1:14" ht="21" customHeight="1" thickBot="1" x14ac:dyDescent="0.25">
      <c r="A46" s="417" t="s">
        <v>107</v>
      </c>
      <c r="B46" s="418"/>
      <c r="C46" s="418"/>
      <c r="D46" s="418"/>
      <c r="E46" s="418"/>
      <c r="F46" s="419"/>
    </row>
    <row r="47" spans="1:14" s="6" customFormat="1" ht="15.75" x14ac:dyDescent="0.25">
      <c r="A47" s="141"/>
      <c r="B47" s="142" t="s">
        <v>97</v>
      </c>
      <c r="C47" s="142" t="s">
        <v>36</v>
      </c>
      <c r="D47" s="142" t="s">
        <v>35</v>
      </c>
      <c r="E47" s="143" t="s">
        <v>98</v>
      </c>
      <c r="F47" s="144" t="s">
        <v>99</v>
      </c>
      <c r="N47"/>
    </row>
    <row r="48" spans="1:14" s="6" customFormat="1" ht="15.75" x14ac:dyDescent="0.2">
      <c r="A48" s="145" t="s">
        <v>24</v>
      </c>
      <c r="B48" s="146"/>
      <c r="C48" s="125"/>
      <c r="D48" s="102"/>
      <c r="E48" s="84">
        <f>+C48*D48</f>
        <v>0</v>
      </c>
      <c r="F48" s="147"/>
      <c r="N48"/>
    </row>
    <row r="49" spans="1:14" s="6" customFormat="1" ht="15.75" x14ac:dyDescent="0.2">
      <c r="A49" s="145" t="s">
        <v>25</v>
      </c>
      <c r="B49" s="146"/>
      <c r="C49" s="125"/>
      <c r="D49" s="102"/>
      <c r="E49" s="84">
        <f>+C49*D49</f>
        <v>0</v>
      </c>
      <c r="F49" s="147"/>
      <c r="N49"/>
    </row>
    <row r="50" spans="1:14" s="6" customFormat="1" ht="15.75" x14ac:dyDescent="0.2">
      <c r="A50" s="145" t="s">
        <v>37</v>
      </c>
      <c r="B50" s="146"/>
      <c r="C50" s="125"/>
      <c r="D50" s="102"/>
      <c r="E50" s="84">
        <f>+C50*D50</f>
        <v>0</v>
      </c>
      <c r="F50" s="147"/>
      <c r="N50"/>
    </row>
    <row r="51" spans="1:14" s="6" customFormat="1" ht="15.75" x14ac:dyDescent="0.2">
      <c r="A51" s="145" t="s">
        <v>69</v>
      </c>
      <c r="B51" s="146"/>
      <c r="C51" s="125"/>
      <c r="D51" s="102"/>
      <c r="E51" s="84">
        <f>+C51*D51</f>
        <v>0</v>
      </c>
      <c r="F51" s="147"/>
      <c r="N51"/>
    </row>
    <row r="52" spans="1:14" s="6" customFormat="1" ht="16.5" thickBot="1" x14ac:dyDescent="0.25">
      <c r="A52" s="148" t="s">
        <v>26</v>
      </c>
      <c r="B52" s="149"/>
      <c r="C52" s="150"/>
      <c r="D52" s="151"/>
      <c r="E52" s="152">
        <f>+C52*D52</f>
        <v>0</v>
      </c>
      <c r="F52" s="153"/>
      <c r="N52"/>
    </row>
    <row r="53" spans="1:14" s="6" customFormat="1" ht="24" customHeight="1" thickBot="1" x14ac:dyDescent="0.25">
      <c r="A53" s="420" t="s">
        <v>108</v>
      </c>
      <c r="B53" s="421"/>
      <c r="C53" s="421"/>
      <c r="D53" s="421"/>
      <c r="E53" s="421"/>
      <c r="F53" s="422"/>
      <c r="N53"/>
    </row>
    <row r="54" spans="1:14" s="6" customFormat="1" ht="18.75" customHeight="1" x14ac:dyDescent="0.2">
      <c r="A54" s="423" t="s">
        <v>111</v>
      </c>
      <c r="B54" s="424"/>
      <c r="C54" s="424"/>
      <c r="D54" s="425"/>
      <c r="E54" s="426" t="s">
        <v>28</v>
      </c>
      <c r="F54" s="427"/>
      <c r="N54"/>
    </row>
    <row r="55" spans="1:14" s="6" customFormat="1" ht="18" customHeight="1" thickBot="1" x14ac:dyDescent="0.25">
      <c r="A55" s="154"/>
      <c r="B55" s="428" t="s">
        <v>109</v>
      </c>
      <c r="C55" s="428"/>
      <c r="D55" s="428"/>
      <c r="E55" s="151">
        <v>0</v>
      </c>
      <c r="F55" s="155">
        <f>+E55</f>
        <v>0</v>
      </c>
      <c r="N55"/>
    </row>
    <row r="56" spans="1:14" s="6" customFormat="1" ht="9.75" customHeight="1" thickBot="1" x14ac:dyDescent="0.25">
      <c r="A56" s="41"/>
      <c r="B56" s="42"/>
      <c r="C56" s="42"/>
      <c r="D56" s="42"/>
      <c r="E56" s="43"/>
      <c r="F56" s="44"/>
      <c r="N56"/>
    </row>
    <row r="57" spans="1:14" s="6" customFormat="1" ht="24" customHeight="1" x14ac:dyDescent="0.2">
      <c r="A57" s="405" t="s">
        <v>120</v>
      </c>
      <c r="B57" s="406"/>
      <c r="C57" s="406"/>
      <c r="D57" s="406"/>
      <c r="E57" s="406"/>
      <c r="F57" s="407"/>
      <c r="N57"/>
    </row>
    <row r="58" spans="1:14" s="6" customFormat="1" ht="60.75" customHeight="1" x14ac:dyDescent="0.2">
      <c r="A58" s="396" t="s">
        <v>211</v>
      </c>
      <c r="B58" s="397"/>
      <c r="C58" s="397"/>
      <c r="D58" s="397"/>
      <c r="E58" s="397"/>
      <c r="F58" s="398"/>
      <c r="N58"/>
    </row>
    <row r="59" spans="1:14" s="6" customFormat="1" ht="18.75" customHeight="1" thickBot="1" x14ac:dyDescent="0.25">
      <c r="A59" s="399" t="s">
        <v>38</v>
      </c>
      <c r="B59" s="400"/>
      <c r="C59" s="400"/>
      <c r="D59" s="400"/>
      <c r="E59" s="433">
        <v>0</v>
      </c>
      <c r="F59" s="434"/>
      <c r="N59"/>
    </row>
    <row r="60" spans="1:14" s="6" customFormat="1" ht="14.25" customHeight="1" thickBot="1" x14ac:dyDescent="0.25">
      <c r="A60" s="441"/>
      <c r="B60" s="441"/>
      <c r="C60" s="441"/>
      <c r="D60" s="441"/>
      <c r="E60" s="441"/>
      <c r="F60" s="441"/>
      <c r="N60"/>
    </row>
    <row r="61" spans="1:14" s="6" customFormat="1" ht="24" customHeight="1" x14ac:dyDescent="0.2">
      <c r="A61" s="435" t="s">
        <v>39</v>
      </c>
      <c r="B61" s="436"/>
      <c r="C61" s="436"/>
      <c r="D61" s="436"/>
      <c r="E61" s="436"/>
      <c r="F61" s="437"/>
      <c r="N61"/>
    </row>
    <row r="62" spans="1:14" s="6" customFormat="1" ht="30" customHeight="1" x14ac:dyDescent="0.2">
      <c r="A62" s="438" t="s">
        <v>126</v>
      </c>
      <c r="B62" s="439"/>
      <c r="C62" s="439"/>
      <c r="D62" s="440"/>
      <c r="E62" s="426" t="s">
        <v>28</v>
      </c>
      <c r="F62" s="427"/>
      <c r="M62"/>
    </row>
    <row r="63" spans="1:14" s="6" customFormat="1" ht="89.25" customHeight="1" x14ac:dyDescent="0.2">
      <c r="A63" s="396" t="s">
        <v>196</v>
      </c>
      <c r="B63" s="397"/>
      <c r="C63" s="397"/>
      <c r="D63" s="397"/>
      <c r="E63" s="397"/>
      <c r="F63" s="398"/>
      <c r="N63"/>
    </row>
    <row r="64" spans="1:14" s="6" customFormat="1" ht="15.75" x14ac:dyDescent="0.2">
      <c r="A64" s="442" t="s">
        <v>40</v>
      </c>
      <c r="B64" s="432"/>
      <c r="C64" s="432" t="s">
        <v>41</v>
      </c>
      <c r="D64" s="331" t="s">
        <v>42</v>
      </c>
      <c r="E64" s="331"/>
      <c r="F64" s="332"/>
      <c r="N64"/>
    </row>
    <row r="65" spans="1:14" s="6" customFormat="1" ht="15.75" x14ac:dyDescent="0.2">
      <c r="A65" s="442"/>
      <c r="B65" s="432"/>
      <c r="C65" s="432"/>
      <c r="D65" s="331" t="s">
        <v>43</v>
      </c>
      <c r="E65" s="331"/>
      <c r="F65" s="332"/>
      <c r="N65"/>
    </row>
    <row r="66" spans="1:14" s="5" customFormat="1" ht="15.75" x14ac:dyDescent="0.2">
      <c r="A66" s="442"/>
      <c r="B66" s="432"/>
      <c r="C66" s="432"/>
      <c r="D66" s="115" t="s">
        <v>110</v>
      </c>
      <c r="E66" s="403">
        <v>0</v>
      </c>
      <c r="F66" s="404"/>
      <c r="G66" s="6"/>
      <c r="H66" s="6"/>
      <c r="I66" s="6"/>
      <c r="J66" s="6"/>
      <c r="K66" s="6"/>
      <c r="L66" s="6"/>
      <c r="M66" s="6"/>
      <c r="N66"/>
    </row>
    <row r="67" spans="1:14" s="5" customFormat="1" ht="15.75" x14ac:dyDescent="0.2">
      <c r="A67" s="442"/>
      <c r="B67" s="432"/>
      <c r="C67" s="432" t="s">
        <v>73</v>
      </c>
      <c r="D67" s="331" t="s">
        <v>42</v>
      </c>
      <c r="E67" s="331"/>
      <c r="F67" s="332"/>
      <c r="G67" s="6"/>
      <c r="H67" s="6"/>
      <c r="I67" s="6"/>
      <c r="J67" s="6"/>
      <c r="K67" s="6"/>
      <c r="L67" s="6"/>
      <c r="M67" s="6"/>
      <c r="N67"/>
    </row>
    <row r="68" spans="1:14" s="5" customFormat="1" ht="15.75" x14ac:dyDescent="0.2">
      <c r="A68" s="442"/>
      <c r="B68" s="432"/>
      <c r="C68" s="432"/>
      <c r="D68" s="331" t="s">
        <v>43</v>
      </c>
      <c r="E68" s="331"/>
      <c r="F68" s="332"/>
      <c r="G68" s="6"/>
      <c r="H68" s="6"/>
      <c r="I68" s="6"/>
      <c r="J68" s="6"/>
      <c r="K68" s="6"/>
      <c r="L68" s="6"/>
      <c r="M68" s="6"/>
      <c r="N68"/>
    </row>
    <row r="69" spans="1:14" s="5" customFormat="1" ht="15.75" x14ac:dyDescent="0.2">
      <c r="A69" s="442"/>
      <c r="B69" s="432"/>
      <c r="C69" s="432"/>
      <c r="D69" s="115" t="s">
        <v>110</v>
      </c>
      <c r="E69" s="403">
        <v>0</v>
      </c>
      <c r="F69" s="404"/>
      <c r="G69" s="6"/>
      <c r="H69" s="6"/>
      <c r="I69" s="6"/>
      <c r="J69" s="6"/>
      <c r="K69" s="6"/>
      <c r="L69" s="6"/>
      <c r="M69" s="6"/>
      <c r="N69"/>
    </row>
    <row r="70" spans="1:14" s="5" customFormat="1" ht="15.75" x14ac:dyDescent="0.2">
      <c r="A70" s="442"/>
      <c r="B70" s="432"/>
      <c r="C70" s="432" t="s">
        <v>74</v>
      </c>
      <c r="D70" s="331" t="s">
        <v>42</v>
      </c>
      <c r="E70" s="331"/>
      <c r="F70" s="332"/>
      <c r="G70" s="6"/>
      <c r="H70" s="6"/>
      <c r="I70" s="6"/>
      <c r="J70" s="6"/>
      <c r="K70" s="6"/>
      <c r="L70" s="6"/>
      <c r="M70" s="6"/>
      <c r="N70"/>
    </row>
    <row r="71" spans="1:14" s="5" customFormat="1" ht="15.75" x14ac:dyDescent="0.2">
      <c r="A71" s="442"/>
      <c r="B71" s="432"/>
      <c r="C71" s="432"/>
      <c r="D71" s="331" t="s">
        <v>43</v>
      </c>
      <c r="E71" s="331"/>
      <c r="F71" s="332"/>
      <c r="G71" s="6"/>
      <c r="H71" s="6"/>
      <c r="I71" s="6"/>
      <c r="J71" s="6"/>
      <c r="K71" s="6"/>
      <c r="L71" s="6"/>
      <c r="M71" s="6"/>
      <c r="N71"/>
    </row>
    <row r="72" spans="1:14" s="5" customFormat="1" ht="16.5" thickBot="1" x14ac:dyDescent="0.25">
      <c r="A72" s="399"/>
      <c r="B72" s="400"/>
      <c r="C72" s="400"/>
      <c r="D72" s="156" t="s">
        <v>110</v>
      </c>
      <c r="E72" s="433">
        <v>0</v>
      </c>
      <c r="F72" s="434"/>
      <c r="G72" s="6"/>
      <c r="H72" s="6"/>
      <c r="I72" s="6"/>
      <c r="J72" s="6"/>
      <c r="K72" s="6"/>
      <c r="L72" s="6"/>
      <c r="M72" s="6"/>
      <c r="N72"/>
    </row>
    <row r="73" spans="1:14" s="5" customFormat="1" x14ac:dyDescent="0.2">
      <c r="A73"/>
      <c r="B73"/>
      <c r="C73"/>
      <c r="D73"/>
      <c r="E73"/>
      <c r="F73"/>
      <c r="G73" s="6"/>
      <c r="H73" s="6"/>
      <c r="I73" s="6"/>
      <c r="J73" s="6"/>
      <c r="K73" s="6"/>
      <c r="L73" s="6"/>
      <c r="M73" s="6"/>
      <c r="N73"/>
    </row>
    <row r="74" spans="1:14" s="5" customFormat="1" x14ac:dyDescent="0.2">
      <c r="A74"/>
      <c r="B74"/>
      <c r="C74"/>
      <c r="D74"/>
      <c r="E74"/>
      <c r="F74"/>
      <c r="G74" s="6"/>
      <c r="H74" s="6"/>
      <c r="I74" s="6"/>
      <c r="J74" s="6"/>
      <c r="K74" s="6"/>
      <c r="L74" s="6"/>
      <c r="M74" s="6"/>
      <c r="N74"/>
    </row>
    <row r="75" spans="1:14" s="5" customFormat="1" x14ac:dyDescent="0.2">
      <c r="A75"/>
      <c r="B75"/>
      <c r="C75"/>
      <c r="D75"/>
      <c r="E75"/>
      <c r="F75"/>
      <c r="G75" s="6"/>
      <c r="H75" s="6"/>
      <c r="I75" s="6"/>
      <c r="J75" s="6"/>
      <c r="K75" s="6"/>
      <c r="L75" s="6"/>
      <c r="M75" s="6"/>
      <c r="N75"/>
    </row>
    <row r="76" spans="1:14" s="5" customFormat="1" x14ac:dyDescent="0.2">
      <c r="A76"/>
      <c r="B76"/>
      <c r="C76"/>
      <c r="D76"/>
      <c r="E76"/>
      <c r="F76"/>
      <c r="G76" s="6"/>
      <c r="H76" s="6"/>
      <c r="I76" s="6"/>
      <c r="J76" s="6"/>
      <c r="K76" s="6"/>
      <c r="L76" s="6"/>
      <c r="M76" s="6"/>
      <c r="N76"/>
    </row>
    <row r="77" spans="1:14" s="5" customFormat="1" x14ac:dyDescent="0.2">
      <c r="A77"/>
      <c r="B77"/>
      <c r="C77"/>
      <c r="D77"/>
      <c r="E77"/>
      <c r="F77"/>
      <c r="G77" s="6"/>
      <c r="H77" s="6"/>
      <c r="I77" s="6"/>
      <c r="J77" s="6"/>
      <c r="K77" s="6"/>
      <c r="L77" s="6"/>
      <c r="M77" s="6"/>
      <c r="N77"/>
    </row>
    <row r="78" spans="1:14" s="5" customFormat="1" x14ac:dyDescent="0.2">
      <c r="A78"/>
      <c r="B78"/>
      <c r="C78"/>
      <c r="D78"/>
      <c r="E78"/>
      <c r="F78"/>
      <c r="G78" s="6"/>
      <c r="H78" s="6"/>
      <c r="I78" s="6"/>
      <c r="J78" s="6"/>
      <c r="K78" s="6"/>
      <c r="L78" s="6"/>
      <c r="M78" s="6"/>
      <c r="N78"/>
    </row>
  </sheetData>
  <sheetProtection password="C724" sheet="1" objects="1" scenarios="1" formatCells="0" formatColumns="0" formatRows="0" insertRows="0" insertHyperlinks="0" deleteRows="0" sort="0"/>
  <mergeCells count="50">
    <mergeCell ref="C70:C72"/>
    <mergeCell ref="D70:F70"/>
    <mergeCell ref="D71:F71"/>
    <mergeCell ref="E72:F72"/>
    <mergeCell ref="E59:F59"/>
    <mergeCell ref="A61:F61"/>
    <mergeCell ref="A62:D62"/>
    <mergeCell ref="E62:F62"/>
    <mergeCell ref="A60:F60"/>
    <mergeCell ref="A64:B72"/>
    <mergeCell ref="C64:C66"/>
    <mergeCell ref="D64:F64"/>
    <mergeCell ref="D65:F65"/>
    <mergeCell ref="E66:F66"/>
    <mergeCell ref="C67:C69"/>
    <mergeCell ref="D67:F67"/>
    <mergeCell ref="D68:F68"/>
    <mergeCell ref="E69:F69"/>
    <mergeCell ref="C29:D29"/>
    <mergeCell ref="C32:D32"/>
    <mergeCell ref="A63:F63"/>
    <mergeCell ref="A57:F57"/>
    <mergeCell ref="A33:B33"/>
    <mergeCell ref="A35:F35"/>
    <mergeCell ref="A37:B37"/>
    <mergeCell ref="A36:B36"/>
    <mergeCell ref="A46:F46"/>
    <mergeCell ref="A53:F53"/>
    <mergeCell ref="A54:D54"/>
    <mergeCell ref="E54:F54"/>
    <mergeCell ref="B55:D55"/>
    <mergeCell ref="A38:A43"/>
    <mergeCell ref="A58:F58"/>
    <mergeCell ref="A59:D59"/>
    <mergeCell ref="B28:C28"/>
    <mergeCell ref="C25:D25"/>
    <mergeCell ref="C27:D27"/>
    <mergeCell ref="C33:F33"/>
    <mergeCell ref="A1:F1"/>
    <mergeCell ref="A2:F2"/>
    <mergeCell ref="A4:B4"/>
    <mergeCell ref="C20:F20"/>
    <mergeCell ref="A3:B3"/>
    <mergeCell ref="A13:F13"/>
    <mergeCell ref="A20:B20"/>
    <mergeCell ref="A21:F21"/>
    <mergeCell ref="A22:B22"/>
    <mergeCell ref="C24:D24"/>
    <mergeCell ref="A7:A9"/>
    <mergeCell ref="C26:D26"/>
  </mergeCells>
  <conditionalFormatting sqref="A55:F55">
    <cfRule type="expression" dxfId="18" priority="5">
      <formula>EXACT($E$54,"nem")</formula>
    </cfRule>
  </conditionalFormatting>
  <conditionalFormatting sqref="A64:F72">
    <cfRule type="expression" dxfId="17" priority="2">
      <formula>EXACT($E$62,"nem")</formula>
    </cfRule>
  </conditionalFormatting>
  <conditionalFormatting sqref="A63:F63">
    <cfRule type="expression" dxfId="16" priority="1">
      <formula>EXACT($E$62,"igen ")</formula>
    </cfRule>
  </conditionalFormatting>
  <dataValidations count="2">
    <dataValidation type="list" allowBlank="1" showInputMessage="1" showErrorMessage="1" sqref="E62 E54">
      <formula1>lista_1</formula1>
    </dataValidation>
    <dataValidation type="list" allowBlank="1" showInputMessage="1" showErrorMessage="1" sqref="E63">
      <formula1>lista</formula1>
    </dataValidation>
  </dataValidations>
  <pageMargins left="0.74803149606299213" right="0.74803149606299213" top="0.98425196850393704" bottom="0.98425196850393704" header="0.51181102362204722" footer="0.51181102362204722"/>
  <pageSetup paperSize="9" scale="79" orientation="portrait" r:id="rId1"/>
  <headerFooter alignWithMargins="0"/>
  <rowBreaks count="1" manualBreakCount="1">
    <brk id="34" max="5" man="1"/>
  </rowBreaks>
  <ignoredErrors>
    <ignoredError sqref="E18:E19 F42:F43 E52 F9:F10 B43 F2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F33"/>
  <sheetViews>
    <sheetView showGridLines="0" topLeftCell="A13" zoomScaleNormal="100" zoomScaleSheetLayoutView="85" workbookViewId="0">
      <selection activeCell="B16" sqref="B16:D16"/>
    </sheetView>
  </sheetViews>
  <sheetFormatPr defaultColWidth="8.85546875" defaultRowHeight="12.75" x14ac:dyDescent="0.2"/>
  <cols>
    <col min="1" max="2" width="23.42578125" customWidth="1"/>
    <col min="3" max="3" width="26.42578125" customWidth="1"/>
    <col min="4" max="4" width="36.42578125" customWidth="1"/>
  </cols>
  <sheetData>
    <row r="1" spans="1:6" ht="29.25" customHeight="1" thickBot="1" x14ac:dyDescent="0.25">
      <c r="A1" s="479" t="s">
        <v>142</v>
      </c>
      <c r="B1" s="480"/>
      <c r="C1" s="480"/>
      <c r="D1" s="481"/>
      <c r="E1" s="3"/>
      <c r="F1" s="3"/>
    </row>
    <row r="2" spans="1:6" ht="21" customHeight="1" thickBot="1" x14ac:dyDescent="0.25">
      <c r="A2" s="460" t="s">
        <v>44</v>
      </c>
      <c r="B2" s="461"/>
      <c r="C2" s="461"/>
      <c r="D2" s="462"/>
      <c r="E2" s="3"/>
      <c r="F2" s="3"/>
    </row>
    <row r="3" spans="1:6" ht="21" customHeight="1" x14ac:dyDescent="0.2">
      <c r="A3" s="45"/>
      <c r="B3" s="157" t="s">
        <v>16</v>
      </c>
      <c r="C3" s="158">
        <v>0</v>
      </c>
      <c r="D3" s="159" t="s">
        <v>17</v>
      </c>
    </row>
    <row r="4" spans="1:6" ht="45.75" customHeight="1" x14ac:dyDescent="0.2">
      <c r="A4" s="46"/>
      <c r="B4" s="160" t="s">
        <v>45</v>
      </c>
      <c r="C4" s="449" t="s">
        <v>188</v>
      </c>
      <c r="D4" s="450"/>
    </row>
    <row r="5" spans="1:6" ht="48.75" customHeight="1" x14ac:dyDescent="0.2">
      <c r="A5" s="463"/>
      <c r="B5" s="467" t="s">
        <v>191</v>
      </c>
      <c r="C5" s="468"/>
      <c r="D5" s="469"/>
    </row>
    <row r="6" spans="1:6" ht="116.25" customHeight="1" x14ac:dyDescent="0.2">
      <c r="A6" s="463"/>
      <c r="B6" s="452" t="s">
        <v>189</v>
      </c>
      <c r="C6" s="452"/>
      <c r="D6" s="453"/>
    </row>
    <row r="7" spans="1:6" ht="21" customHeight="1" x14ac:dyDescent="0.2">
      <c r="A7" s="46"/>
      <c r="B7" s="161" t="s">
        <v>18</v>
      </c>
      <c r="C7" s="177">
        <v>0</v>
      </c>
      <c r="D7" s="162" t="s">
        <v>17</v>
      </c>
    </row>
    <row r="8" spans="1:6" ht="45.75" customHeight="1" x14ac:dyDescent="0.2">
      <c r="A8" s="46"/>
      <c r="B8" s="160" t="s">
        <v>45</v>
      </c>
      <c r="C8" s="449"/>
      <c r="D8" s="450"/>
    </row>
    <row r="9" spans="1:6" ht="48.75" customHeight="1" x14ac:dyDescent="0.2">
      <c r="A9" s="46"/>
      <c r="B9" s="457" t="s">
        <v>48</v>
      </c>
      <c r="C9" s="458"/>
      <c r="D9" s="459"/>
    </row>
    <row r="10" spans="1:6" ht="20.25" customHeight="1" thickBot="1" x14ac:dyDescent="0.25">
      <c r="A10" s="47"/>
      <c r="B10" s="446" t="s">
        <v>160</v>
      </c>
      <c r="C10" s="447"/>
      <c r="D10" s="448"/>
    </row>
    <row r="11" spans="1:6" ht="23.25" customHeight="1" thickBot="1" x14ac:dyDescent="0.25">
      <c r="A11" s="460" t="s">
        <v>19</v>
      </c>
      <c r="B11" s="461"/>
      <c r="C11" s="461"/>
      <c r="D11" s="462"/>
    </row>
    <row r="12" spans="1:6" ht="21" customHeight="1" x14ac:dyDescent="0.2">
      <c r="A12" s="45"/>
      <c r="B12" s="443" t="s">
        <v>16</v>
      </c>
      <c r="C12" s="444"/>
      <c r="D12" s="445"/>
    </row>
    <row r="13" spans="1:6" ht="39" customHeight="1" x14ac:dyDescent="0.2">
      <c r="A13" s="46"/>
      <c r="B13" s="160" t="s">
        <v>49</v>
      </c>
      <c r="C13" s="449" t="s">
        <v>213</v>
      </c>
      <c r="D13" s="450"/>
    </row>
    <row r="14" spans="1:6" ht="48.75" customHeight="1" x14ac:dyDescent="0.2">
      <c r="A14" s="463"/>
      <c r="B14" s="467" t="s">
        <v>190</v>
      </c>
      <c r="C14" s="468"/>
      <c r="D14" s="469"/>
    </row>
    <row r="15" spans="1:6" ht="130.5" customHeight="1" x14ac:dyDescent="0.2">
      <c r="A15" s="463"/>
      <c r="B15" s="467" t="s">
        <v>214</v>
      </c>
      <c r="C15" s="468"/>
      <c r="D15" s="469"/>
    </row>
    <row r="16" spans="1:6" ht="21" customHeight="1" x14ac:dyDescent="0.2">
      <c r="A16" s="46"/>
      <c r="B16" s="474" t="s">
        <v>18</v>
      </c>
      <c r="C16" s="369"/>
      <c r="D16" s="475"/>
    </row>
    <row r="17" spans="1:4" ht="45.75" customHeight="1" x14ac:dyDescent="0.2">
      <c r="A17" s="46"/>
      <c r="B17" s="160" t="s">
        <v>49</v>
      </c>
      <c r="C17" s="449"/>
      <c r="D17" s="450"/>
    </row>
    <row r="18" spans="1:4" ht="48.75" customHeight="1" x14ac:dyDescent="0.2">
      <c r="A18" s="46"/>
      <c r="B18" s="457" t="s">
        <v>48</v>
      </c>
      <c r="C18" s="458"/>
      <c r="D18" s="459"/>
    </row>
    <row r="19" spans="1:4" ht="21" customHeight="1" thickBot="1" x14ac:dyDescent="0.25">
      <c r="A19" s="47"/>
      <c r="B19" s="446" t="s">
        <v>160</v>
      </c>
      <c r="C19" s="447"/>
      <c r="D19" s="448"/>
    </row>
    <row r="20" spans="1:4" ht="12.75" customHeight="1" thickBot="1" x14ac:dyDescent="0.25">
      <c r="A20" s="55"/>
      <c r="B20" s="48"/>
      <c r="C20" s="48"/>
      <c r="D20" s="48"/>
    </row>
    <row r="21" spans="1:4" ht="23.25" customHeight="1" thickBot="1" x14ac:dyDescent="0.25">
      <c r="A21" s="460" t="s">
        <v>20</v>
      </c>
      <c r="B21" s="461"/>
      <c r="C21" s="461"/>
      <c r="D21" s="462"/>
    </row>
    <row r="22" spans="1:4" ht="21" customHeight="1" x14ac:dyDescent="0.2">
      <c r="A22" s="45"/>
      <c r="B22" s="444" t="s">
        <v>16</v>
      </c>
      <c r="C22" s="444"/>
      <c r="D22" s="445"/>
    </row>
    <row r="23" spans="1:4" ht="45.75" customHeight="1" x14ac:dyDescent="0.2">
      <c r="A23" s="46"/>
      <c r="B23" s="163" t="s">
        <v>175</v>
      </c>
      <c r="C23" s="449"/>
      <c r="D23" s="450"/>
    </row>
    <row r="24" spans="1:4" ht="48.75" customHeight="1" x14ac:dyDescent="0.2">
      <c r="A24" s="463"/>
      <c r="B24" s="458" t="s">
        <v>46</v>
      </c>
      <c r="C24" s="458"/>
      <c r="D24" s="459"/>
    </row>
    <row r="25" spans="1:4" ht="48.75" customHeight="1" x14ac:dyDescent="0.2">
      <c r="A25" s="464"/>
      <c r="B25" s="467" t="s">
        <v>47</v>
      </c>
      <c r="C25" s="468"/>
      <c r="D25" s="469"/>
    </row>
    <row r="26" spans="1:4" ht="21" customHeight="1" x14ac:dyDescent="0.2">
      <c r="A26" s="46"/>
      <c r="B26" s="476" t="s">
        <v>18</v>
      </c>
      <c r="C26" s="477"/>
      <c r="D26" s="478"/>
    </row>
    <row r="27" spans="1:4" ht="50.25" customHeight="1" x14ac:dyDescent="0.2">
      <c r="A27" s="46"/>
      <c r="B27" s="164" t="s">
        <v>175</v>
      </c>
      <c r="C27" s="465"/>
      <c r="D27" s="466"/>
    </row>
    <row r="28" spans="1:4" ht="48.75" customHeight="1" x14ac:dyDescent="0.2">
      <c r="A28" s="46"/>
      <c r="B28" s="470" t="s">
        <v>48</v>
      </c>
      <c r="C28" s="452"/>
      <c r="D28" s="453"/>
    </row>
    <row r="29" spans="1:4" ht="21" customHeight="1" thickBot="1" x14ac:dyDescent="0.25">
      <c r="A29" s="47"/>
      <c r="B29" s="446" t="s">
        <v>160</v>
      </c>
      <c r="C29" s="447"/>
      <c r="D29" s="448"/>
    </row>
    <row r="30" spans="1:4" ht="15" customHeight="1" thickBot="1" x14ac:dyDescent="0.25">
      <c r="A30" s="471"/>
      <c r="B30" s="472"/>
      <c r="C30" s="472"/>
      <c r="D30" s="473"/>
    </row>
    <row r="31" spans="1:4" ht="21.75" customHeight="1" x14ac:dyDescent="0.2">
      <c r="A31" s="454" t="s">
        <v>55</v>
      </c>
      <c r="B31" s="455"/>
      <c r="C31" s="455"/>
      <c r="D31" s="456"/>
    </row>
    <row r="32" spans="1:4" ht="35.25" customHeight="1" x14ac:dyDescent="0.2">
      <c r="A32" s="340" t="s">
        <v>14</v>
      </c>
      <c r="B32" s="341"/>
      <c r="C32" s="341"/>
      <c r="D32" s="171" t="s">
        <v>15</v>
      </c>
    </row>
    <row r="33" spans="1:4" ht="77.25" customHeight="1" x14ac:dyDescent="0.2">
      <c r="A33" s="451" t="s">
        <v>212</v>
      </c>
      <c r="B33" s="452"/>
      <c r="C33" s="452"/>
      <c r="D33" s="453"/>
    </row>
  </sheetData>
  <sheetProtection password="C724" sheet="1" objects="1" scenarios="1" formatCells="0" formatColumns="0" formatRows="0" insertRows="0" insertHyperlinks="0" sort="0"/>
  <mergeCells count="33">
    <mergeCell ref="C8:D8"/>
    <mergeCell ref="B9:D9"/>
    <mergeCell ref="A2:D2"/>
    <mergeCell ref="B14:D14"/>
    <mergeCell ref="A14:A15"/>
    <mergeCell ref="A11:D11"/>
    <mergeCell ref="B15:D15"/>
    <mergeCell ref="A1:D1"/>
    <mergeCell ref="B5:D5"/>
    <mergeCell ref="B6:D6"/>
    <mergeCell ref="A5:A6"/>
    <mergeCell ref="C4:D4"/>
    <mergeCell ref="B29:D29"/>
    <mergeCell ref="B16:D16"/>
    <mergeCell ref="B19:D19"/>
    <mergeCell ref="C17:D17"/>
    <mergeCell ref="B26:D26"/>
    <mergeCell ref="A32:C32"/>
    <mergeCell ref="B12:D12"/>
    <mergeCell ref="B10:D10"/>
    <mergeCell ref="C13:D13"/>
    <mergeCell ref="A33:D33"/>
    <mergeCell ref="A31:D31"/>
    <mergeCell ref="B18:D18"/>
    <mergeCell ref="A21:D21"/>
    <mergeCell ref="B24:D24"/>
    <mergeCell ref="C23:D23"/>
    <mergeCell ref="A24:A25"/>
    <mergeCell ref="C27:D27"/>
    <mergeCell ref="B25:D25"/>
    <mergeCell ref="B28:D28"/>
    <mergeCell ref="A30:D30"/>
    <mergeCell ref="B22:D22"/>
  </mergeCells>
  <phoneticPr fontId="19" type="noConversion"/>
  <conditionalFormatting sqref="A1:D33">
    <cfRule type="containsText" dxfId="15" priority="5" operator="containsText" text="Az intézkedés mely eleme okozza az adminisztratív terhek növekedését? (max. 8 mondat)">
      <formula>NOT(ISERROR(SEARCH("Az intézkedés mely eleme okozza az adminisztratív terhek növekedését? (max. 8 mondat)",A1)))</formula>
    </cfRule>
    <cfRule type="containsText" dxfId="14" priority="4" operator="containsText" text="Az adminisztratív terhek növekedését elkerülhetetlenné tevő szempontok felsorolása. (max. 8 mondat)">
      <formula>NOT(ISERROR(SEARCH("Az adminisztratív terhek növekedését elkerülhetetlenné tevő szempontok felsorolása. (max. 8 mondat)",A1)))</formula>
    </cfRule>
    <cfRule type="containsText" dxfId="13" priority="3" operator="containsText" text="Az intézkedés mely eleme okozza az adminisztratív terhek csökkenését (max. 8 mondat)">
      <formula>NOT(ISERROR(SEARCH("Az intézkedés mely eleme okozza az adminisztratív terhek csökkenését (max. 8 mondat)",A1)))</formula>
    </cfRule>
  </conditionalFormatting>
  <conditionalFormatting sqref="A33:D33">
    <cfRule type="expression" dxfId="12" priority="2">
      <formula>EXACT(D32,"nem változik érdemben")</formula>
    </cfRule>
    <cfRule type="containsText" dxfId="11" priority="1" operator="containsText" text="A kötelezettségek, többletfeladatok rövid kifejtése">
      <formula>NOT(ISERROR(SEARCH("A kötelezettségek, többletfeladatok rövid kifejtése",A33)))</formula>
    </cfRule>
  </conditionalFormatting>
  <dataValidations count="1">
    <dataValidation type="list" allowBlank="1" showInputMessage="1" showErrorMessage="1" sqref="D32">
      <formula1>igazgatas</formula1>
    </dataValidation>
  </dataValidations>
  <printOptions horizontalCentered="1"/>
  <pageMargins left="0.74803149606299213" right="0.74803149606299213" top="0.98425196850393704" bottom="0.98425196850393704" header="0.51181102362204722" footer="0.51181102362204722"/>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1057275</xdr:colOff>
                    <xdr:row>2</xdr:row>
                    <xdr:rowOff>9525</xdr:rowOff>
                  </from>
                  <to>
                    <xdr:col>0</xdr:col>
                    <xdr:colOff>1352550</xdr:colOff>
                    <xdr:row>2</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1057275</xdr:colOff>
                    <xdr:row>6</xdr:row>
                    <xdr:rowOff>9525</xdr:rowOff>
                  </from>
                  <to>
                    <xdr:col>0</xdr:col>
                    <xdr:colOff>1352550</xdr:colOff>
                    <xdr:row>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1057275</xdr:colOff>
                    <xdr:row>21</xdr:row>
                    <xdr:rowOff>9525</xdr:rowOff>
                  </from>
                  <to>
                    <xdr:col>0</xdr:col>
                    <xdr:colOff>1352550</xdr:colOff>
                    <xdr:row>21</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1057275</xdr:colOff>
                    <xdr:row>25</xdr:row>
                    <xdr:rowOff>9525</xdr:rowOff>
                  </from>
                  <to>
                    <xdr:col>0</xdr:col>
                    <xdr:colOff>1352550</xdr:colOff>
                    <xdr:row>26</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1057275</xdr:colOff>
                    <xdr:row>11</xdr:row>
                    <xdr:rowOff>9525</xdr:rowOff>
                  </from>
                  <to>
                    <xdr:col>0</xdr:col>
                    <xdr:colOff>1352550</xdr:colOff>
                    <xdr:row>11</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1057275</xdr:colOff>
                    <xdr:row>15</xdr:row>
                    <xdr:rowOff>9525</xdr:rowOff>
                  </from>
                  <to>
                    <xdr:col>0</xdr:col>
                    <xdr:colOff>1352550</xdr:colOff>
                    <xdr:row>16</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1057275</xdr:colOff>
                    <xdr:row>28</xdr:row>
                    <xdr:rowOff>9525</xdr:rowOff>
                  </from>
                  <to>
                    <xdr:col>0</xdr:col>
                    <xdr:colOff>1352550</xdr:colOff>
                    <xdr:row>29</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1057275</xdr:colOff>
                    <xdr:row>18</xdr:row>
                    <xdr:rowOff>9525</xdr:rowOff>
                  </from>
                  <to>
                    <xdr:col>0</xdr:col>
                    <xdr:colOff>1352550</xdr:colOff>
                    <xdr:row>19</xdr:row>
                    <xdr:rowOff>0</xdr:rowOff>
                  </to>
                </anchor>
              </controlPr>
            </control>
          </mc:Choice>
        </mc:AlternateContent>
        <mc:AlternateContent xmlns:mc="http://schemas.openxmlformats.org/markup-compatibility/2006">
          <mc:Choice Requires="x14">
            <control shapeId="9225" r:id="rId12" name="Check Box 4105">
              <controlPr defaultSize="0" autoFill="0" autoLine="0" autoPict="0">
                <anchor moveWithCells="1">
                  <from>
                    <xdr:col>0</xdr:col>
                    <xdr:colOff>1057275</xdr:colOff>
                    <xdr:row>9</xdr:row>
                    <xdr:rowOff>9525</xdr:rowOff>
                  </from>
                  <to>
                    <xdr:col>0</xdr:col>
                    <xdr:colOff>1352550</xdr:colOff>
                    <xdr:row>10</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pageSetUpPr fitToPage="1"/>
  </sheetPr>
  <dimension ref="A1:F24"/>
  <sheetViews>
    <sheetView showGridLines="0" topLeftCell="A10" zoomScaleNormal="100" zoomScaleSheetLayoutView="100" zoomScalePageLayoutView="55" workbookViewId="0">
      <selection activeCell="A12" sqref="A12:F12"/>
    </sheetView>
  </sheetViews>
  <sheetFormatPr defaultColWidth="8.85546875" defaultRowHeight="12.75" x14ac:dyDescent="0.2"/>
  <cols>
    <col min="1" max="6" width="22.7109375" customWidth="1"/>
    <col min="7" max="7" width="15.7109375" customWidth="1"/>
  </cols>
  <sheetData>
    <row r="1" spans="1:6" ht="22.5" customHeight="1" x14ac:dyDescent="0.2">
      <c r="A1" s="511" t="s">
        <v>141</v>
      </c>
      <c r="B1" s="512"/>
      <c r="C1" s="512"/>
      <c r="D1" s="512"/>
      <c r="E1" s="512"/>
      <c r="F1" s="513"/>
    </row>
    <row r="2" spans="1:6" ht="18" x14ac:dyDescent="0.2">
      <c r="A2" s="540" t="s">
        <v>163</v>
      </c>
      <c r="B2" s="541"/>
      <c r="C2" s="541"/>
      <c r="D2" s="541"/>
      <c r="E2" s="541"/>
      <c r="F2" s="542"/>
    </row>
    <row r="3" spans="1:6" ht="21" customHeight="1" x14ac:dyDescent="0.2">
      <c r="A3" s="482" t="s">
        <v>164</v>
      </c>
      <c r="B3" s="483"/>
      <c r="C3" s="483"/>
      <c r="D3" s="329" t="s">
        <v>27</v>
      </c>
      <c r="E3" s="329"/>
      <c r="F3" s="330"/>
    </row>
    <row r="4" spans="1:6" ht="18" customHeight="1" x14ac:dyDescent="0.2">
      <c r="A4" s="487" t="s">
        <v>159</v>
      </c>
      <c r="B4" s="488"/>
      <c r="C4" s="488"/>
      <c r="D4" s="488"/>
      <c r="E4" s="488"/>
      <c r="F4" s="489"/>
    </row>
    <row r="5" spans="1:6" ht="38.25" customHeight="1" x14ac:dyDescent="0.2">
      <c r="A5" s="53" t="s">
        <v>154</v>
      </c>
      <c r="B5" s="49" t="s">
        <v>149</v>
      </c>
      <c r="C5" s="49" t="s">
        <v>161</v>
      </c>
      <c r="D5" s="49" t="s">
        <v>150</v>
      </c>
      <c r="E5" s="49" t="s">
        <v>151</v>
      </c>
      <c r="F5" s="54" t="s">
        <v>152</v>
      </c>
    </row>
    <row r="6" spans="1:6" ht="27.75" customHeight="1" x14ac:dyDescent="0.2">
      <c r="A6" s="53" t="s">
        <v>155</v>
      </c>
      <c r="B6" s="49" t="s">
        <v>156</v>
      </c>
      <c r="C6" s="49" t="s">
        <v>157</v>
      </c>
      <c r="D6" s="49" t="s">
        <v>158</v>
      </c>
      <c r="E6" s="49" t="s">
        <v>153</v>
      </c>
      <c r="F6" s="165"/>
    </row>
    <row r="7" spans="1:6" ht="73.5" customHeight="1" x14ac:dyDescent="0.2">
      <c r="A7" s="484" t="s">
        <v>197</v>
      </c>
      <c r="B7" s="485"/>
      <c r="C7" s="485"/>
      <c r="D7" s="485"/>
      <c r="E7" s="485"/>
      <c r="F7" s="486"/>
    </row>
    <row r="8" spans="1:6" ht="18.75" customHeight="1" x14ac:dyDescent="0.2">
      <c r="A8" s="537" t="s">
        <v>89</v>
      </c>
      <c r="B8" s="538"/>
      <c r="C8" s="538"/>
      <c r="D8" s="538"/>
      <c r="E8" s="538"/>
      <c r="F8" s="539"/>
    </row>
    <row r="9" spans="1:6" ht="33" customHeight="1" x14ac:dyDescent="0.2">
      <c r="A9" s="531" t="s">
        <v>122</v>
      </c>
      <c r="B9" s="536"/>
      <c r="C9" s="532"/>
      <c r="D9" s="329" t="s">
        <v>28</v>
      </c>
      <c r="E9" s="329"/>
      <c r="F9" s="330"/>
    </row>
    <row r="10" spans="1:6" ht="86.25" customHeight="1" x14ac:dyDescent="0.2">
      <c r="A10" s="484" t="s">
        <v>165</v>
      </c>
      <c r="B10" s="485"/>
      <c r="C10" s="485"/>
      <c r="D10" s="485"/>
      <c r="E10" s="485"/>
      <c r="F10" s="486"/>
    </row>
    <row r="11" spans="1:6" ht="20.25" customHeight="1" x14ac:dyDescent="0.2">
      <c r="A11" s="515" t="s">
        <v>57</v>
      </c>
      <c r="B11" s="516"/>
      <c r="C11" s="517"/>
      <c r="D11" s="518" t="s">
        <v>27</v>
      </c>
      <c r="E11" s="519"/>
      <c r="F11" s="520"/>
    </row>
    <row r="12" spans="1:6" ht="89.25" customHeight="1" thickBot="1" x14ac:dyDescent="0.25">
      <c r="A12" s="496" t="s">
        <v>197</v>
      </c>
      <c r="B12" s="497"/>
      <c r="C12" s="497"/>
      <c r="D12" s="497"/>
      <c r="E12" s="497"/>
      <c r="F12" s="498"/>
    </row>
    <row r="13" spans="1:6" ht="15" customHeight="1" thickBot="1" x14ac:dyDescent="0.25">
      <c r="A13" s="514"/>
      <c r="B13" s="514"/>
      <c r="C13" s="514"/>
      <c r="D13" s="514"/>
      <c r="E13" s="514"/>
      <c r="F13" s="514"/>
    </row>
    <row r="14" spans="1:6" ht="23.25" customHeight="1" thickBot="1" x14ac:dyDescent="0.25">
      <c r="A14" s="524" t="s">
        <v>127</v>
      </c>
      <c r="B14" s="525"/>
      <c r="C14" s="525"/>
      <c r="D14" s="525"/>
      <c r="E14" s="525"/>
      <c r="F14" s="526"/>
    </row>
    <row r="15" spans="1:6" ht="20.25" customHeight="1" x14ac:dyDescent="0.2">
      <c r="A15" s="527" t="s">
        <v>176</v>
      </c>
      <c r="B15" s="528"/>
      <c r="C15" s="528"/>
      <c r="D15" s="166" t="s">
        <v>28</v>
      </c>
      <c r="E15" s="529">
        <v>40819</v>
      </c>
      <c r="F15" s="530"/>
    </row>
    <row r="16" spans="1:6" ht="39" customHeight="1" x14ac:dyDescent="0.2">
      <c r="A16" s="531" t="s">
        <v>59</v>
      </c>
      <c r="B16" s="532"/>
      <c r="C16" s="533"/>
      <c r="D16" s="534"/>
      <c r="E16" s="534"/>
      <c r="F16" s="535"/>
    </row>
    <row r="17" spans="1:6" ht="78" customHeight="1" thickBot="1" x14ac:dyDescent="0.25">
      <c r="A17" s="496" t="s">
        <v>60</v>
      </c>
      <c r="B17" s="497"/>
      <c r="C17" s="497"/>
      <c r="D17" s="497"/>
      <c r="E17" s="497"/>
      <c r="F17" s="498"/>
    </row>
    <row r="18" spans="1:6" ht="18.75" customHeight="1" thickBot="1" x14ac:dyDescent="0.25">
      <c r="A18" s="521"/>
      <c r="B18" s="522"/>
      <c r="C18" s="522"/>
      <c r="D18" s="522"/>
      <c r="E18" s="522"/>
      <c r="F18" s="523"/>
    </row>
    <row r="19" spans="1:6" ht="31.5" customHeight="1" thickBot="1" x14ac:dyDescent="0.25">
      <c r="A19" s="499" t="s">
        <v>137</v>
      </c>
      <c r="B19" s="500"/>
      <c r="C19" s="500"/>
      <c r="D19" s="500"/>
      <c r="E19" s="500"/>
      <c r="F19" s="501"/>
    </row>
    <row r="20" spans="1:6" ht="15" customHeight="1" x14ac:dyDescent="0.2">
      <c r="A20" s="502" t="s">
        <v>29</v>
      </c>
      <c r="B20" s="504" t="s">
        <v>30</v>
      </c>
      <c r="C20" s="504"/>
      <c r="D20" s="505" t="s">
        <v>61</v>
      </c>
      <c r="E20" s="506"/>
      <c r="F20" s="507"/>
    </row>
    <row r="21" spans="1:6" ht="30.75" customHeight="1" x14ac:dyDescent="0.25">
      <c r="A21" s="503"/>
      <c r="B21" s="490" t="s">
        <v>198</v>
      </c>
      <c r="C21" s="490"/>
      <c r="D21" s="508" t="s">
        <v>201</v>
      </c>
      <c r="E21" s="509"/>
      <c r="F21" s="510"/>
    </row>
    <row r="22" spans="1:6" ht="32.25" customHeight="1" x14ac:dyDescent="0.25">
      <c r="A22" s="503"/>
      <c r="B22" s="490" t="s">
        <v>199</v>
      </c>
      <c r="C22" s="490"/>
      <c r="D22" s="508" t="s">
        <v>200</v>
      </c>
      <c r="E22" s="509"/>
      <c r="F22" s="510"/>
    </row>
    <row r="23" spans="1:6" ht="37.5" customHeight="1" x14ac:dyDescent="0.2">
      <c r="A23" s="167" t="s">
        <v>62</v>
      </c>
      <c r="B23" s="490" t="s">
        <v>203</v>
      </c>
      <c r="C23" s="490"/>
      <c r="D23" s="490"/>
      <c r="E23" s="491" t="s">
        <v>63</v>
      </c>
      <c r="F23" s="492"/>
    </row>
    <row r="24" spans="1:6" ht="41.25" customHeight="1" thickBot="1" x14ac:dyDescent="0.25">
      <c r="A24" s="168" t="s">
        <v>31</v>
      </c>
      <c r="B24" s="493" t="s">
        <v>202</v>
      </c>
      <c r="C24" s="493"/>
      <c r="D24" s="493"/>
      <c r="E24" s="494" t="s">
        <v>63</v>
      </c>
      <c r="F24" s="495"/>
    </row>
  </sheetData>
  <sheetProtection password="C724" sheet="1" objects="1" scenarios="1" formatCells="0" formatColumns="0" formatRows="0" insertRows="0" insertHyperlinks="0" sort="0"/>
  <mergeCells count="33">
    <mergeCell ref="A1:F1"/>
    <mergeCell ref="A13:F13"/>
    <mergeCell ref="A11:C11"/>
    <mergeCell ref="D11:F11"/>
    <mergeCell ref="A18:F18"/>
    <mergeCell ref="A14:F14"/>
    <mergeCell ref="A15:C15"/>
    <mergeCell ref="E15:F15"/>
    <mergeCell ref="A16:B16"/>
    <mergeCell ref="C16:F16"/>
    <mergeCell ref="A9:C9"/>
    <mergeCell ref="A8:F8"/>
    <mergeCell ref="D9:F9"/>
    <mergeCell ref="A10:F10"/>
    <mergeCell ref="A12:F12"/>
    <mergeCell ref="A2:F2"/>
    <mergeCell ref="B24:D24"/>
    <mergeCell ref="E24:F24"/>
    <mergeCell ref="A17:F17"/>
    <mergeCell ref="A19:F19"/>
    <mergeCell ref="A20:A22"/>
    <mergeCell ref="B20:C20"/>
    <mergeCell ref="B21:C21"/>
    <mergeCell ref="B22:C22"/>
    <mergeCell ref="D20:F20"/>
    <mergeCell ref="D21:F21"/>
    <mergeCell ref="D22:F22"/>
    <mergeCell ref="A3:C3"/>
    <mergeCell ref="D3:F3"/>
    <mergeCell ref="A7:F7"/>
    <mergeCell ref="A4:F4"/>
    <mergeCell ref="B23:D23"/>
    <mergeCell ref="E23:F23"/>
  </mergeCells>
  <phoneticPr fontId="19" type="noConversion"/>
  <conditionalFormatting sqref="A7:F7">
    <cfRule type="containsText" dxfId="10" priority="13" operator="containsText" text="Kérjük röviden, lényegre törően mutassa be az adott intézkedés egészséghatásait! ">
      <formula>NOT(ISERROR(SEARCH("Kérjük röviden, lényegre törően mutassa be az adott intézkedés egészséghatásait! ",A7)))</formula>
    </cfRule>
    <cfRule type="expression" dxfId="9" priority="12">
      <formula>EXACT(D3,"nem")</formula>
    </cfRule>
  </conditionalFormatting>
  <conditionalFormatting sqref="A17:F17">
    <cfRule type="containsText" dxfId="8" priority="11" operator="containsText" text="Amennyiben nem, röviden, lényegre törően indokolja. (max. 8 mondat)">
      <formula>NOT(ISERROR(SEARCH("Amennyiben nem, röviden, lényegre törően indokolja. (max. 8 mondat)",A17)))</formula>
    </cfRule>
    <cfRule type="expression" dxfId="7" priority="10">
      <formula>EXACT(D15,"igen ")</formula>
    </cfRule>
  </conditionalFormatting>
  <conditionalFormatting sqref="A12:F12">
    <cfRule type="containsText" dxfId="6" priority="9" operator="containsText" text="Kérjük mutassa be az intézkedés további hatásainak egyes elemeit!">
      <formula>NOT(ISERROR(SEARCH("Kérjük mutassa be az intézkedés további hatásainak egyes elemeit!",A12)))</formula>
    </cfRule>
    <cfRule type="expression" dxfId="5" priority="8">
      <formula>EXACT(D11,"nem")</formula>
    </cfRule>
  </conditionalFormatting>
  <conditionalFormatting sqref="A10:F10">
    <cfRule type="containsText" dxfId="4" priority="7" operator="containsText" text="Kérjük mutassa be az intézkedés környezeti és természeti hatásait!">
      <formula>NOT(ISERROR(SEARCH("Kérjük mutassa be az intézkedés környezeti és természeti hatásait!",A10)))</formula>
    </cfRule>
    <cfRule type="expression" dxfId="3" priority="4">
      <formula>EXACT(D9,"nem")</formula>
    </cfRule>
  </conditionalFormatting>
  <conditionalFormatting sqref="A16:F16">
    <cfRule type="expression" dxfId="2" priority="3">
      <formula>EXACT($D$15,"nem")</formula>
    </cfRule>
  </conditionalFormatting>
  <conditionalFormatting sqref="E15:F15">
    <cfRule type="expression" dxfId="1" priority="2">
      <formula>EXACT(D15,"nem")</formula>
    </cfRule>
    <cfRule type="expression" dxfId="0" priority="1">
      <formula>EXACT(D15,"nem")</formula>
    </cfRule>
  </conditionalFormatting>
  <dataValidations count="2">
    <dataValidation type="list" allowBlank="1" showInputMessage="1" showErrorMessage="1" sqref="D11 D9 D15 D3">
      <formula1>lista</formula1>
    </dataValidation>
    <dataValidation type="date" allowBlank="1" showInputMessage="1" showErrorMessage="1" sqref="E15">
      <formula1>40233</formula1>
      <formula2>73051</formula2>
    </dataValidation>
  </dataValidations>
  <hyperlinks>
    <hyperlink ref="D21" r:id="rId1"/>
    <hyperlink ref="D22" r:id="rId2"/>
  </hyperlinks>
  <printOptions horizontalCentered="1"/>
  <pageMargins left="0.74803149606299213" right="0.74803149606299213" top="0.98425196850393704" bottom="0.98425196850393704" header="0.51181102362204722" footer="0.51181102362204722"/>
  <pageSetup paperSize="9" scale="64" orientation="portrait"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5122" r:id="rId6" name="Check Box 2">
              <controlPr defaultSize="0" autoFill="0" autoLine="0" autoPict="0">
                <anchor moveWithCells="1">
                  <from>
                    <xdr:col>4</xdr:col>
                    <xdr:colOff>66675</xdr:colOff>
                    <xdr:row>4</xdr:row>
                    <xdr:rowOff>142875</xdr:rowOff>
                  </from>
                  <to>
                    <xdr:col>4</xdr:col>
                    <xdr:colOff>371475</xdr:colOff>
                    <xdr:row>4</xdr:row>
                    <xdr:rowOff>361950</xdr:rowOff>
                  </to>
                </anchor>
              </controlPr>
            </control>
          </mc:Choice>
        </mc:AlternateContent>
        <mc:AlternateContent xmlns:mc="http://schemas.openxmlformats.org/markup-compatibility/2006">
          <mc:Choice Requires="x14">
            <control shapeId="5123" r:id="rId7" name="Check Box 3">
              <controlPr defaultSize="0" autoFill="0" autoLine="0" autoPict="0">
                <anchor moveWithCells="1">
                  <from>
                    <xdr:col>4</xdr:col>
                    <xdr:colOff>1438275</xdr:colOff>
                    <xdr:row>4</xdr:row>
                    <xdr:rowOff>152400</xdr:rowOff>
                  </from>
                  <to>
                    <xdr:col>5</xdr:col>
                    <xdr:colOff>228600</xdr:colOff>
                    <xdr:row>4</xdr:row>
                    <xdr:rowOff>371475</xdr:rowOff>
                  </to>
                </anchor>
              </controlPr>
            </control>
          </mc:Choice>
        </mc:AlternateContent>
        <mc:AlternateContent xmlns:mc="http://schemas.openxmlformats.org/markup-compatibility/2006">
          <mc:Choice Requires="x14">
            <control shapeId="5124" r:id="rId8" name="Check Box 4">
              <controlPr defaultSize="0" autoFill="0" autoLine="0" autoPict="0">
                <anchor moveWithCells="1">
                  <from>
                    <xdr:col>3</xdr:col>
                    <xdr:colOff>161925</xdr:colOff>
                    <xdr:row>4</xdr:row>
                    <xdr:rowOff>133350</xdr:rowOff>
                  </from>
                  <to>
                    <xdr:col>3</xdr:col>
                    <xdr:colOff>466725</xdr:colOff>
                    <xdr:row>4</xdr:row>
                    <xdr:rowOff>352425</xdr:rowOff>
                  </to>
                </anchor>
              </controlPr>
            </control>
          </mc:Choice>
        </mc:AlternateContent>
        <mc:AlternateContent xmlns:mc="http://schemas.openxmlformats.org/markup-compatibility/2006">
          <mc:Choice Requires="x14">
            <control shapeId="5125" r:id="rId9" name="Check Box 5">
              <controlPr defaultSize="0" autoFill="0" autoLine="0" autoPict="0">
                <anchor moveWithCells="1">
                  <from>
                    <xdr:col>1</xdr:col>
                    <xdr:colOff>1485900</xdr:colOff>
                    <xdr:row>4</xdr:row>
                    <xdr:rowOff>133350</xdr:rowOff>
                  </from>
                  <to>
                    <xdr:col>2</xdr:col>
                    <xdr:colOff>276225</xdr:colOff>
                    <xdr:row>4</xdr:row>
                    <xdr:rowOff>352425</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0</xdr:col>
                    <xdr:colOff>0</xdr:colOff>
                    <xdr:row>4</xdr:row>
                    <xdr:rowOff>123825</xdr:rowOff>
                  </from>
                  <to>
                    <xdr:col>0</xdr:col>
                    <xdr:colOff>304800</xdr:colOff>
                    <xdr:row>4</xdr:row>
                    <xdr:rowOff>342900</xdr:rowOff>
                  </to>
                </anchor>
              </controlPr>
            </control>
          </mc:Choice>
        </mc:AlternateContent>
        <mc:AlternateContent xmlns:mc="http://schemas.openxmlformats.org/markup-compatibility/2006">
          <mc:Choice Requires="x14">
            <control shapeId="5127" r:id="rId11" name="Check Box 7">
              <controlPr defaultSize="0" autoFill="0" autoLine="0" autoPict="0">
                <anchor moveWithCells="1">
                  <from>
                    <xdr:col>1</xdr:col>
                    <xdr:colOff>95250</xdr:colOff>
                    <xdr:row>4</xdr:row>
                    <xdr:rowOff>142875</xdr:rowOff>
                  </from>
                  <to>
                    <xdr:col>1</xdr:col>
                    <xdr:colOff>400050</xdr:colOff>
                    <xdr:row>4</xdr:row>
                    <xdr:rowOff>361950</xdr:rowOff>
                  </to>
                </anchor>
              </controlPr>
            </control>
          </mc:Choice>
        </mc:AlternateContent>
        <mc:AlternateContent xmlns:mc="http://schemas.openxmlformats.org/markup-compatibility/2006">
          <mc:Choice Requires="x14">
            <control shapeId="5128" r:id="rId12" name="Check Box 8">
              <controlPr defaultSize="0" autoFill="0" autoLine="0" autoPict="0">
                <anchor moveWithCells="1">
                  <from>
                    <xdr:col>4</xdr:col>
                    <xdr:colOff>76200</xdr:colOff>
                    <xdr:row>5</xdr:row>
                    <xdr:rowOff>57150</xdr:rowOff>
                  </from>
                  <to>
                    <xdr:col>4</xdr:col>
                    <xdr:colOff>381000</xdr:colOff>
                    <xdr:row>5</xdr:row>
                    <xdr:rowOff>276225</xdr:rowOff>
                  </to>
                </anchor>
              </controlPr>
            </control>
          </mc:Choice>
        </mc:AlternateContent>
        <mc:AlternateContent xmlns:mc="http://schemas.openxmlformats.org/markup-compatibility/2006">
          <mc:Choice Requires="x14">
            <control shapeId="5129" r:id="rId13" name="Check Box 9">
              <controlPr defaultSize="0" autoFill="0" autoLine="0" autoPict="0">
                <anchor moveWithCells="1">
                  <from>
                    <xdr:col>0</xdr:col>
                    <xdr:colOff>0</xdr:colOff>
                    <xdr:row>5</xdr:row>
                    <xdr:rowOff>19050</xdr:rowOff>
                  </from>
                  <to>
                    <xdr:col>0</xdr:col>
                    <xdr:colOff>304800</xdr:colOff>
                    <xdr:row>5</xdr:row>
                    <xdr:rowOff>238125</xdr:rowOff>
                  </to>
                </anchor>
              </controlPr>
            </control>
          </mc:Choice>
        </mc:AlternateContent>
        <mc:AlternateContent xmlns:mc="http://schemas.openxmlformats.org/markup-compatibility/2006">
          <mc:Choice Requires="x14">
            <control shapeId="5130" r:id="rId14" name="Check Box 10">
              <controlPr defaultSize="0" autoFill="0" autoLine="0" autoPict="0">
                <anchor moveWithCells="1">
                  <from>
                    <xdr:col>1</xdr:col>
                    <xdr:colOff>95250</xdr:colOff>
                    <xdr:row>5</xdr:row>
                    <xdr:rowOff>9525</xdr:rowOff>
                  </from>
                  <to>
                    <xdr:col>1</xdr:col>
                    <xdr:colOff>400050</xdr:colOff>
                    <xdr:row>5</xdr:row>
                    <xdr:rowOff>228600</xdr:rowOff>
                  </to>
                </anchor>
              </controlPr>
            </control>
          </mc:Choice>
        </mc:AlternateContent>
        <mc:AlternateContent xmlns:mc="http://schemas.openxmlformats.org/markup-compatibility/2006">
          <mc:Choice Requires="x14">
            <control shapeId="5131" r:id="rId15" name="Check Box 11">
              <controlPr defaultSize="0" autoFill="0" autoLine="0" autoPict="0">
                <anchor moveWithCells="1">
                  <from>
                    <xdr:col>1</xdr:col>
                    <xdr:colOff>1495425</xdr:colOff>
                    <xdr:row>5</xdr:row>
                    <xdr:rowOff>19050</xdr:rowOff>
                  </from>
                  <to>
                    <xdr:col>2</xdr:col>
                    <xdr:colOff>285750</xdr:colOff>
                    <xdr:row>5</xdr:row>
                    <xdr:rowOff>238125</xdr:rowOff>
                  </to>
                </anchor>
              </controlPr>
            </control>
          </mc:Choice>
        </mc:AlternateContent>
        <mc:AlternateContent xmlns:mc="http://schemas.openxmlformats.org/markup-compatibility/2006">
          <mc:Choice Requires="x14">
            <control shapeId="5132" r:id="rId16" name="Check Box 12">
              <controlPr defaultSize="0" autoFill="0" autoLine="0" autoPict="0">
                <anchor moveWithCells="1">
                  <from>
                    <xdr:col>3</xdr:col>
                    <xdr:colOff>161925</xdr:colOff>
                    <xdr:row>5</xdr:row>
                    <xdr:rowOff>19050</xdr:rowOff>
                  </from>
                  <to>
                    <xdr:col>3</xdr:col>
                    <xdr:colOff>466725</xdr:colOff>
                    <xdr:row>5</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topLeftCell="A10" zoomScaleNormal="100" zoomScaleSheetLayoutView="120" workbookViewId="0">
      <selection activeCell="B3" sqref="B3"/>
    </sheetView>
  </sheetViews>
  <sheetFormatPr defaultColWidth="8.85546875" defaultRowHeight="12.75" x14ac:dyDescent="0.2"/>
  <cols>
    <col min="1" max="2" width="58.28515625" customWidth="1"/>
  </cols>
  <sheetData>
    <row r="1" spans="1:5" ht="36.75" customHeight="1" x14ac:dyDescent="0.2">
      <c r="A1" s="545" t="s">
        <v>143</v>
      </c>
      <c r="B1" s="546"/>
      <c r="C1" s="3"/>
      <c r="D1" s="3"/>
      <c r="E1" s="3"/>
    </row>
    <row r="2" spans="1:5" s="30" customFormat="1" ht="58.5" customHeight="1" x14ac:dyDescent="0.2">
      <c r="A2" s="50" t="s">
        <v>144</v>
      </c>
      <c r="B2" s="50" t="s">
        <v>145</v>
      </c>
      <c r="C2" s="3"/>
      <c r="D2" s="3"/>
      <c r="E2" s="3"/>
    </row>
    <row r="3" spans="1:5" ht="198.75" customHeight="1" thickBot="1" x14ac:dyDescent="0.25">
      <c r="A3" s="93" t="s">
        <v>192</v>
      </c>
      <c r="B3" s="93" t="s">
        <v>204</v>
      </c>
    </row>
    <row r="4" spans="1:5" s="30" customFormat="1" ht="45" customHeight="1" x14ac:dyDescent="0.2">
      <c r="A4" s="543" t="s">
        <v>146</v>
      </c>
      <c r="B4" s="544"/>
    </row>
    <row r="5" spans="1:5" ht="26.25" customHeight="1" x14ac:dyDescent="0.2">
      <c r="A5" s="52" t="s">
        <v>147</v>
      </c>
      <c r="B5" s="51" t="s">
        <v>148</v>
      </c>
    </row>
    <row r="6" spans="1:5" ht="132" customHeight="1" thickBot="1" x14ac:dyDescent="0.25">
      <c r="A6" s="194" t="s">
        <v>72</v>
      </c>
      <c r="B6" s="94" t="s">
        <v>205</v>
      </c>
    </row>
  </sheetData>
  <sheetProtection sheet="1" objects="1" scenarios="1" formatCells="0" formatColumns="0" formatRows="0" insertColumns="0" insertRows="0"/>
  <mergeCells count="2">
    <mergeCell ref="A4:B4"/>
    <mergeCell ref="A1:B1"/>
  </mergeCells>
  <pageMargins left="0.75" right="0.75" top="1" bottom="1" header="0.5" footer="0.5"/>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9"/>
  <dimension ref="A2:O40"/>
  <sheetViews>
    <sheetView workbookViewId="0">
      <selection activeCell="B4" sqref="B4"/>
    </sheetView>
  </sheetViews>
  <sheetFormatPr defaultColWidth="8.85546875" defaultRowHeight="12.75" x14ac:dyDescent="0.2"/>
  <cols>
    <col min="8" max="10" width="15.140625" bestFit="1" customWidth="1"/>
    <col min="11" max="11" width="13.42578125" bestFit="1" customWidth="1"/>
    <col min="12" max="12" width="16.42578125" bestFit="1" customWidth="1"/>
  </cols>
  <sheetData>
    <row r="2" spans="1:15" x14ac:dyDescent="0.2">
      <c r="A2" s="29"/>
      <c r="B2" s="29"/>
      <c r="C2" s="29"/>
      <c r="D2" s="29"/>
      <c r="E2" s="29"/>
      <c r="F2" s="29"/>
      <c r="G2" s="29"/>
      <c r="H2" s="29"/>
      <c r="I2" s="29"/>
      <c r="J2" s="29" t="s">
        <v>56</v>
      </c>
      <c r="K2" s="29"/>
      <c r="L2" s="29"/>
      <c r="M2" s="29"/>
      <c r="N2" s="29"/>
      <c r="O2" s="29"/>
    </row>
    <row r="3" spans="1:15" x14ac:dyDescent="0.2">
      <c r="A3" s="29"/>
      <c r="B3" s="29" t="s">
        <v>27</v>
      </c>
      <c r="C3" s="29"/>
      <c r="D3" s="29" t="s">
        <v>15</v>
      </c>
      <c r="E3" s="29" t="s">
        <v>15</v>
      </c>
      <c r="F3" s="29"/>
      <c r="G3" s="29" t="s">
        <v>64</v>
      </c>
      <c r="H3" s="29"/>
      <c r="I3" s="29"/>
      <c r="J3" s="29" t="s">
        <v>15</v>
      </c>
      <c r="K3" s="29"/>
      <c r="L3" s="29" t="s">
        <v>58</v>
      </c>
      <c r="M3" s="29"/>
      <c r="N3" s="29"/>
      <c r="O3" s="29"/>
    </row>
    <row r="4" spans="1:15" x14ac:dyDescent="0.2">
      <c r="A4" s="29"/>
      <c r="B4" s="29" t="s">
        <v>28</v>
      </c>
      <c r="C4" s="29"/>
      <c r="D4" s="29" t="s">
        <v>28</v>
      </c>
      <c r="E4" s="29" t="s">
        <v>28</v>
      </c>
      <c r="F4" s="29"/>
      <c r="G4" s="29" t="s">
        <v>65</v>
      </c>
      <c r="H4" s="29"/>
      <c r="I4" s="29"/>
      <c r="J4" s="29" t="s">
        <v>28</v>
      </c>
      <c r="K4" s="29"/>
      <c r="L4" s="29" t="s">
        <v>66</v>
      </c>
      <c r="M4" s="29"/>
      <c r="N4" s="29"/>
      <c r="O4" s="29"/>
    </row>
    <row r="5" spans="1:15" x14ac:dyDescent="0.2">
      <c r="A5" s="29"/>
      <c r="B5" s="29"/>
      <c r="C5" s="29"/>
      <c r="D5" s="29" t="s">
        <v>50</v>
      </c>
      <c r="E5" s="29" t="s">
        <v>13</v>
      </c>
      <c r="F5" s="29"/>
      <c r="G5" s="29" t="s">
        <v>15</v>
      </c>
      <c r="H5" s="29"/>
      <c r="I5" s="29"/>
      <c r="J5" s="29" t="s">
        <v>56</v>
      </c>
      <c r="K5" s="29"/>
      <c r="L5" s="29" t="s">
        <v>67</v>
      </c>
      <c r="M5" s="29"/>
      <c r="N5" s="29"/>
      <c r="O5" s="29"/>
    </row>
    <row r="6" spans="1:15" x14ac:dyDescent="0.2">
      <c r="A6" s="29"/>
      <c r="B6" s="29"/>
      <c r="C6" s="29"/>
      <c r="D6" s="29"/>
      <c r="E6" s="29"/>
      <c r="F6" s="29"/>
      <c r="G6" s="29"/>
      <c r="H6" s="29"/>
      <c r="I6" s="29"/>
      <c r="J6" s="29"/>
      <c r="K6" s="29"/>
      <c r="L6" s="29" t="s">
        <v>50</v>
      </c>
      <c r="M6" s="29"/>
      <c r="N6" s="29"/>
      <c r="O6" s="29"/>
    </row>
    <row r="7" spans="1:15" x14ac:dyDescent="0.2">
      <c r="A7" s="29"/>
      <c r="B7" s="29"/>
      <c r="C7" s="29"/>
      <c r="D7" s="29"/>
      <c r="E7" s="29"/>
      <c r="F7" s="29"/>
      <c r="G7" s="29"/>
      <c r="H7" s="29"/>
      <c r="I7" s="29"/>
      <c r="J7" s="29"/>
      <c r="K7" s="29"/>
      <c r="L7" s="29"/>
      <c r="M7" s="29"/>
      <c r="N7" s="29"/>
      <c r="O7" s="29"/>
    </row>
    <row r="8" spans="1:15" x14ac:dyDescent="0.2">
      <c r="A8" s="29"/>
      <c r="B8" s="29"/>
      <c r="C8" s="29"/>
      <c r="D8" s="29"/>
      <c r="E8" s="29"/>
      <c r="F8" s="29"/>
      <c r="G8" s="29"/>
      <c r="H8" s="29"/>
      <c r="I8" s="29"/>
      <c r="J8" s="29"/>
      <c r="K8" s="29"/>
      <c r="L8" s="29"/>
      <c r="M8" s="29"/>
      <c r="N8" s="29"/>
      <c r="O8" s="29"/>
    </row>
    <row r="9" spans="1:15" x14ac:dyDescent="0.2">
      <c r="A9" s="29" t="s">
        <v>68</v>
      </c>
      <c r="B9" s="29"/>
      <c r="C9" s="29"/>
      <c r="D9" s="29" t="s">
        <v>71</v>
      </c>
      <c r="E9" s="29"/>
      <c r="F9" s="29"/>
      <c r="G9" s="29"/>
      <c r="H9" s="29"/>
      <c r="I9" s="29"/>
      <c r="J9" s="29"/>
      <c r="K9" s="29"/>
      <c r="L9" s="29"/>
      <c r="M9" s="29"/>
      <c r="N9" s="29"/>
      <c r="O9" s="29"/>
    </row>
    <row r="10" spans="1:15" x14ac:dyDescent="0.2">
      <c r="A10" s="29">
        <v>1</v>
      </c>
      <c r="B10" s="29" t="b">
        <v>1</v>
      </c>
      <c r="C10" s="29"/>
      <c r="D10" s="29">
        <v>1</v>
      </c>
      <c r="E10" s="29" t="b">
        <v>1</v>
      </c>
      <c r="F10" s="29"/>
      <c r="G10" s="29"/>
      <c r="H10" s="29"/>
      <c r="I10" s="29"/>
      <c r="J10" s="29"/>
      <c r="K10" s="29"/>
      <c r="L10" s="29"/>
      <c r="M10" s="29"/>
      <c r="N10" s="29"/>
      <c r="O10" s="29"/>
    </row>
    <row r="11" spans="1:15" x14ac:dyDescent="0.2">
      <c r="A11" s="29">
        <v>2</v>
      </c>
      <c r="B11" s="29" t="b">
        <v>0</v>
      </c>
      <c r="C11" s="29"/>
      <c r="D11" s="29">
        <v>2</v>
      </c>
      <c r="E11" s="29" t="b">
        <v>0</v>
      </c>
      <c r="F11" s="29"/>
      <c r="G11" s="29"/>
      <c r="H11" s="29"/>
      <c r="I11" s="29"/>
      <c r="J11" s="29"/>
      <c r="K11" s="29"/>
      <c r="L11" s="29"/>
      <c r="M11" s="29"/>
      <c r="N11" s="29"/>
      <c r="O11" s="29"/>
    </row>
    <row r="12" spans="1:15" x14ac:dyDescent="0.2">
      <c r="A12" s="29">
        <v>3</v>
      </c>
      <c r="B12" s="29" t="b">
        <v>1</v>
      </c>
      <c r="C12" s="29"/>
      <c r="D12" s="29">
        <v>3</v>
      </c>
      <c r="E12" s="29" t="b">
        <v>1</v>
      </c>
      <c r="F12" s="29"/>
      <c r="G12" s="29"/>
      <c r="H12" s="29"/>
      <c r="I12" s="29"/>
      <c r="J12" s="29"/>
      <c r="K12" s="29"/>
      <c r="L12" s="29"/>
      <c r="M12" s="29"/>
      <c r="N12" s="29"/>
      <c r="O12" s="29"/>
    </row>
    <row r="13" spans="1:15" x14ac:dyDescent="0.2">
      <c r="A13" s="29">
        <v>4</v>
      </c>
      <c r="B13" s="29" t="b">
        <v>0</v>
      </c>
      <c r="C13" s="29"/>
      <c r="D13" s="29">
        <v>4</v>
      </c>
      <c r="E13" s="29" t="b">
        <v>0</v>
      </c>
      <c r="F13" s="29"/>
      <c r="G13" s="29"/>
      <c r="H13" s="29"/>
      <c r="I13" s="29"/>
      <c r="J13" s="29"/>
      <c r="K13" s="29"/>
      <c r="L13" s="29"/>
      <c r="M13" s="29"/>
      <c r="N13" s="29"/>
      <c r="O13" s="29"/>
    </row>
    <row r="14" spans="1:15" x14ac:dyDescent="0.2">
      <c r="A14" s="29">
        <v>5</v>
      </c>
      <c r="B14" s="29" t="b">
        <v>0</v>
      </c>
      <c r="C14" s="29"/>
      <c r="D14" s="29">
        <v>5</v>
      </c>
      <c r="E14" s="29" t="b">
        <v>0</v>
      </c>
      <c r="F14" s="29"/>
      <c r="G14" s="29"/>
      <c r="H14" s="29"/>
      <c r="I14" s="29"/>
      <c r="J14" s="29"/>
      <c r="K14" s="29"/>
      <c r="L14" s="29"/>
      <c r="M14" s="29"/>
      <c r="N14" s="29"/>
      <c r="O14" s="29"/>
    </row>
    <row r="15" spans="1:15" x14ac:dyDescent="0.2">
      <c r="A15" s="29">
        <v>6</v>
      </c>
      <c r="B15" s="29" t="b">
        <v>0</v>
      </c>
      <c r="C15" s="29"/>
      <c r="D15" s="29">
        <v>6</v>
      </c>
      <c r="E15" s="29" t="b">
        <v>0</v>
      </c>
      <c r="F15" s="29"/>
      <c r="G15" s="29"/>
      <c r="H15" s="29"/>
      <c r="I15" s="29"/>
      <c r="J15" s="29"/>
      <c r="K15" s="29"/>
      <c r="L15" s="29"/>
      <c r="M15" s="29"/>
      <c r="N15" s="29"/>
      <c r="O15" s="29"/>
    </row>
    <row r="16" spans="1:15" x14ac:dyDescent="0.2">
      <c r="A16" s="29"/>
      <c r="B16" s="29"/>
      <c r="C16" s="29"/>
      <c r="D16" s="29"/>
      <c r="E16" s="29"/>
      <c r="F16" s="29"/>
      <c r="G16" s="29"/>
      <c r="H16" s="29"/>
      <c r="I16" s="29"/>
      <c r="J16" s="29"/>
      <c r="K16" s="29"/>
      <c r="L16" s="29"/>
      <c r="M16" s="29"/>
      <c r="N16" s="29"/>
      <c r="O16" s="29"/>
    </row>
    <row r="17" spans="1:15" x14ac:dyDescent="0.2">
      <c r="A17" s="29"/>
      <c r="B17" s="29"/>
      <c r="C17" s="29"/>
      <c r="D17" s="29"/>
      <c r="E17" s="29"/>
      <c r="F17" s="29"/>
      <c r="G17" s="29"/>
      <c r="H17" s="29"/>
      <c r="I17" s="29"/>
      <c r="J17" s="29"/>
      <c r="K17" s="29"/>
      <c r="L17" s="29"/>
      <c r="M17" s="29"/>
      <c r="N17" s="29"/>
      <c r="O17" s="29"/>
    </row>
    <row r="18" spans="1:15" x14ac:dyDescent="0.2">
      <c r="A18" s="29"/>
      <c r="B18" s="29"/>
      <c r="C18" s="29"/>
      <c r="D18" s="29"/>
      <c r="E18" s="29"/>
      <c r="F18" s="29"/>
      <c r="G18" s="29"/>
      <c r="H18" s="29"/>
      <c r="I18" s="29"/>
      <c r="J18" s="29"/>
      <c r="K18" s="29"/>
      <c r="L18" s="29"/>
      <c r="M18" s="29"/>
      <c r="N18" s="29"/>
      <c r="O18" s="29"/>
    </row>
    <row r="19" spans="1:15" x14ac:dyDescent="0.2">
      <c r="A19" s="29"/>
      <c r="B19" s="29"/>
      <c r="C19" s="29"/>
      <c r="D19" s="29"/>
      <c r="E19" s="29"/>
      <c r="F19" s="29"/>
      <c r="G19" s="29"/>
      <c r="H19" s="29"/>
      <c r="I19" s="29"/>
      <c r="J19" s="29"/>
      <c r="K19" s="29"/>
      <c r="L19" s="29"/>
      <c r="M19" s="29"/>
      <c r="N19" s="29"/>
      <c r="O19" s="29"/>
    </row>
    <row r="20" spans="1:15" x14ac:dyDescent="0.2">
      <c r="A20" s="29"/>
      <c r="B20" s="29"/>
      <c r="C20" s="29"/>
      <c r="D20" s="29"/>
      <c r="E20" s="29"/>
      <c r="F20" s="29"/>
      <c r="G20" s="29"/>
      <c r="H20" s="29"/>
      <c r="I20" s="29"/>
      <c r="J20" s="29"/>
      <c r="K20" s="29"/>
      <c r="L20" s="29"/>
      <c r="M20" s="29"/>
      <c r="N20" s="29"/>
      <c r="O20" s="29"/>
    </row>
    <row r="21" spans="1:15" x14ac:dyDescent="0.2">
      <c r="A21" s="29" t="s">
        <v>118</v>
      </c>
      <c r="B21" s="29"/>
      <c r="C21" s="29"/>
      <c r="D21" s="29"/>
      <c r="E21" s="6" t="s">
        <v>166</v>
      </c>
      <c r="F21" s="29"/>
      <c r="G21" s="29"/>
      <c r="H21" s="6" t="s">
        <v>171</v>
      </c>
      <c r="I21" s="29"/>
      <c r="J21" s="29"/>
      <c r="K21" s="29"/>
      <c r="L21" s="29"/>
      <c r="M21" s="29"/>
    </row>
    <row r="22" spans="1:15" x14ac:dyDescent="0.2">
      <c r="A22" s="29" t="s">
        <v>115</v>
      </c>
      <c r="B22" s="29"/>
      <c r="C22" s="29"/>
      <c r="D22" s="29"/>
      <c r="E22" s="6" t="s">
        <v>167</v>
      </c>
      <c r="F22" s="29"/>
      <c r="G22" s="29"/>
      <c r="H22" s="6" t="s">
        <v>172</v>
      </c>
      <c r="I22" s="29"/>
      <c r="J22" s="29"/>
      <c r="K22" s="29"/>
      <c r="L22" s="29"/>
      <c r="M22" s="29"/>
      <c r="N22" s="29"/>
      <c r="O22" s="29"/>
    </row>
    <row r="23" spans="1:15" x14ac:dyDescent="0.2">
      <c r="A23" s="29" t="s">
        <v>116</v>
      </c>
      <c r="B23" s="29"/>
      <c r="C23" s="29"/>
      <c r="D23" s="29"/>
      <c r="E23" s="6" t="s">
        <v>168</v>
      </c>
      <c r="F23" s="29"/>
      <c r="G23" s="29"/>
      <c r="H23" s="6" t="s">
        <v>50</v>
      </c>
      <c r="I23" s="29"/>
      <c r="J23" s="29"/>
      <c r="K23" s="29"/>
      <c r="L23" s="29"/>
      <c r="M23" s="29"/>
      <c r="N23" s="29"/>
      <c r="O23" s="29"/>
    </row>
    <row r="24" spans="1:15" x14ac:dyDescent="0.2">
      <c r="A24" s="29" t="s">
        <v>117</v>
      </c>
      <c r="B24" s="29"/>
      <c r="C24" s="29"/>
      <c r="D24" s="29"/>
      <c r="E24" s="6" t="s">
        <v>169</v>
      </c>
      <c r="F24" s="29"/>
      <c r="G24" s="29"/>
      <c r="H24" s="29"/>
      <c r="I24" s="29"/>
      <c r="J24" s="29"/>
      <c r="K24" s="29"/>
      <c r="L24" s="29"/>
      <c r="M24" s="29"/>
      <c r="N24" s="29"/>
      <c r="O24" s="29"/>
    </row>
    <row r="25" spans="1:15" x14ac:dyDescent="0.2">
      <c r="A25" s="29"/>
      <c r="B25" s="29"/>
      <c r="C25" s="29"/>
      <c r="D25" s="29"/>
      <c r="E25" s="6" t="s">
        <v>170</v>
      </c>
      <c r="F25" s="29"/>
      <c r="G25" s="29"/>
      <c r="H25" s="29"/>
      <c r="I25" s="29"/>
      <c r="J25" s="29"/>
      <c r="K25" s="29"/>
      <c r="L25" s="29"/>
      <c r="M25" s="29"/>
      <c r="N25" s="29"/>
      <c r="O25" s="29"/>
    </row>
    <row r="26" spans="1:15" x14ac:dyDescent="0.2">
      <c r="A26" s="29" t="s">
        <v>115</v>
      </c>
      <c r="B26" s="29"/>
      <c r="C26" s="29"/>
      <c r="D26" s="29"/>
      <c r="E26" s="6" t="s">
        <v>83</v>
      </c>
      <c r="F26" s="29"/>
      <c r="G26" s="29"/>
      <c r="H26" s="29"/>
      <c r="I26" s="29"/>
      <c r="J26" s="29"/>
      <c r="K26" s="29"/>
      <c r="L26" s="29"/>
      <c r="M26" s="29"/>
      <c r="N26" s="29"/>
      <c r="O26" s="29"/>
    </row>
    <row r="27" spans="1:15" x14ac:dyDescent="0.2">
      <c r="A27" s="29"/>
      <c r="B27" s="29"/>
      <c r="C27" s="29"/>
      <c r="D27" s="29"/>
      <c r="E27" t="s">
        <v>83</v>
      </c>
      <c r="F27" s="29"/>
      <c r="G27" s="29"/>
      <c r="H27" s="29"/>
      <c r="I27" s="29"/>
      <c r="J27" s="29"/>
      <c r="K27" s="29"/>
      <c r="L27" s="29"/>
      <c r="M27" s="29"/>
      <c r="N27" s="29"/>
      <c r="O27" s="29"/>
    </row>
    <row r="28" spans="1:15" x14ac:dyDescent="0.2">
      <c r="A28" s="29"/>
      <c r="B28" s="29"/>
      <c r="C28" s="29"/>
      <c r="D28" s="29"/>
      <c r="E28" s="29"/>
      <c r="F28" s="29"/>
      <c r="G28" s="29"/>
      <c r="H28" s="29"/>
      <c r="I28" s="29"/>
      <c r="J28" s="29"/>
      <c r="K28" s="29"/>
      <c r="L28" s="29"/>
      <c r="M28" s="29"/>
      <c r="N28" s="29"/>
      <c r="O28" s="29"/>
    </row>
    <row r="29" spans="1:15" x14ac:dyDescent="0.2">
      <c r="A29" s="29"/>
      <c r="B29" s="29"/>
      <c r="C29" s="29"/>
      <c r="D29" s="29"/>
      <c r="E29" s="29"/>
      <c r="F29" s="29"/>
      <c r="G29" s="29"/>
      <c r="H29" s="29"/>
      <c r="I29" s="29"/>
      <c r="J29" s="29"/>
      <c r="K29" s="29"/>
      <c r="L29" s="29"/>
      <c r="M29" s="29"/>
      <c r="N29" s="29"/>
      <c r="O29" s="29"/>
    </row>
    <row r="30" spans="1:15" x14ac:dyDescent="0.2">
      <c r="A30" s="29"/>
      <c r="B30" s="29"/>
      <c r="C30" s="29"/>
      <c r="D30" s="29"/>
      <c r="E30" s="29"/>
      <c r="F30" s="29"/>
      <c r="G30" s="29"/>
      <c r="H30" s="29"/>
      <c r="I30" s="29"/>
      <c r="J30" s="29"/>
      <c r="K30" s="29"/>
      <c r="L30" s="29"/>
      <c r="M30" s="29"/>
      <c r="N30" s="29"/>
      <c r="O30" s="29"/>
    </row>
    <row r="31" spans="1:15" x14ac:dyDescent="0.2">
      <c r="A31" s="29"/>
      <c r="B31" s="29"/>
      <c r="C31" s="29"/>
      <c r="D31" s="29"/>
      <c r="E31" s="29"/>
      <c r="F31" s="29"/>
      <c r="G31" s="29"/>
      <c r="H31" s="29"/>
      <c r="I31" s="29"/>
      <c r="J31" s="29"/>
      <c r="K31" s="29"/>
      <c r="L31" s="29"/>
      <c r="M31" s="29"/>
      <c r="N31" s="29"/>
      <c r="O31" s="29"/>
    </row>
    <row r="32" spans="1:15" x14ac:dyDescent="0.2">
      <c r="A32" s="29"/>
      <c r="B32" s="29"/>
      <c r="C32" s="29"/>
      <c r="D32" s="29"/>
      <c r="E32" s="29"/>
      <c r="F32" s="29"/>
      <c r="G32" s="29"/>
      <c r="H32" s="29"/>
      <c r="I32" s="29"/>
      <c r="J32" s="29"/>
      <c r="K32" s="29"/>
      <c r="L32" s="29"/>
      <c r="M32" s="29"/>
      <c r="N32" s="29"/>
      <c r="O32" s="29"/>
    </row>
    <row r="33" spans="1:15" x14ac:dyDescent="0.2">
      <c r="A33" s="29"/>
      <c r="B33" s="29"/>
      <c r="C33" s="29"/>
      <c r="D33" s="29"/>
      <c r="E33" s="29"/>
      <c r="F33" s="29"/>
      <c r="G33" s="29"/>
      <c r="H33" s="29"/>
      <c r="I33" s="29"/>
      <c r="J33" s="29"/>
      <c r="K33" s="29"/>
      <c r="L33" s="29"/>
      <c r="M33" s="29"/>
      <c r="N33" s="29"/>
      <c r="O33" s="29"/>
    </row>
    <row r="34" spans="1:15" x14ac:dyDescent="0.2">
      <c r="A34" s="29"/>
      <c r="B34" s="29"/>
      <c r="C34" s="29"/>
      <c r="D34" s="29"/>
      <c r="E34" s="29"/>
      <c r="F34" s="29"/>
      <c r="G34" s="29"/>
      <c r="H34" s="29"/>
      <c r="I34" s="29"/>
      <c r="J34" s="29"/>
      <c r="K34" s="29"/>
      <c r="L34" s="29"/>
      <c r="M34" s="29"/>
      <c r="N34" s="29"/>
      <c r="O34" s="29"/>
    </row>
    <row r="35" spans="1:15" x14ac:dyDescent="0.2">
      <c r="A35" s="29"/>
      <c r="B35" s="29"/>
      <c r="C35" s="29"/>
      <c r="D35" s="29"/>
      <c r="E35" s="29"/>
      <c r="F35" s="29"/>
      <c r="G35" s="29"/>
      <c r="H35" s="29"/>
      <c r="I35" s="29"/>
      <c r="J35" s="29"/>
      <c r="K35" s="29"/>
      <c r="L35" s="29"/>
      <c r="M35" s="29"/>
      <c r="N35" s="29"/>
      <c r="O35" s="29"/>
    </row>
    <row r="36" spans="1:15" x14ac:dyDescent="0.2">
      <c r="A36" s="29"/>
      <c r="B36" s="29"/>
      <c r="C36" s="29"/>
      <c r="D36" s="29"/>
      <c r="E36" s="29"/>
      <c r="F36" s="29"/>
      <c r="G36" s="29"/>
      <c r="H36" s="29"/>
      <c r="I36" s="29"/>
      <c r="J36" s="29"/>
      <c r="K36" s="29"/>
      <c r="L36" s="29"/>
      <c r="M36" s="29"/>
      <c r="N36" s="29"/>
      <c r="O36" s="29"/>
    </row>
    <row r="37" spans="1:15" x14ac:dyDescent="0.2">
      <c r="A37" s="29"/>
      <c r="B37" s="29"/>
      <c r="C37" s="29"/>
      <c r="D37" s="29"/>
      <c r="E37" s="29"/>
      <c r="F37" s="29"/>
      <c r="G37" s="29"/>
      <c r="H37" s="29"/>
      <c r="I37" s="29"/>
      <c r="J37" s="29"/>
      <c r="K37" s="29"/>
      <c r="L37" s="29"/>
      <c r="M37" s="29"/>
      <c r="N37" s="29"/>
      <c r="O37" s="29"/>
    </row>
    <row r="38" spans="1:15" x14ac:dyDescent="0.2">
      <c r="A38" s="29"/>
      <c r="B38" s="29"/>
      <c r="C38" s="29"/>
      <c r="D38" s="29"/>
      <c r="E38" s="29"/>
      <c r="F38" s="29"/>
      <c r="G38" s="29"/>
      <c r="H38" s="29"/>
      <c r="I38" s="29"/>
      <c r="J38" s="29"/>
      <c r="K38" s="29"/>
      <c r="L38" s="29"/>
      <c r="M38" s="29"/>
      <c r="N38" s="29"/>
      <c r="O38" s="29"/>
    </row>
    <row r="39" spans="1:15" x14ac:dyDescent="0.2">
      <c r="A39" s="29"/>
      <c r="B39" s="29"/>
      <c r="C39" s="29"/>
      <c r="D39" s="29"/>
      <c r="E39" s="29"/>
      <c r="F39" s="29"/>
      <c r="G39" s="29"/>
      <c r="H39" s="29"/>
      <c r="I39" s="29"/>
      <c r="J39" s="29"/>
      <c r="K39" s="29"/>
      <c r="L39" s="29"/>
      <c r="M39" s="29"/>
      <c r="N39" s="29"/>
      <c r="O39" s="29"/>
    </row>
    <row r="40" spans="1:15" x14ac:dyDescent="0.2">
      <c r="A40" s="29"/>
      <c r="B40" s="29"/>
      <c r="C40" s="29"/>
      <c r="D40" s="29"/>
      <c r="E40" s="29"/>
      <c r="F40" s="29"/>
      <c r="G40" s="29"/>
      <c r="H40" s="29"/>
      <c r="I40" s="29"/>
      <c r="J40" s="29"/>
      <c r="K40" s="29"/>
      <c r="L40" s="29"/>
      <c r="M40" s="29"/>
      <c r="N40" s="29"/>
      <c r="O40" s="29"/>
    </row>
  </sheetData>
  <phoneticPr fontId="19" type="noConversion"/>
  <dataValidations count="9">
    <dataValidation type="list" allowBlank="1" showInputMessage="1" showErrorMessage="1" sqref="D2">
      <formula1>lista2</formula1>
    </dataValidation>
    <dataValidation type="list" allowBlank="1" showInputMessage="1" showErrorMessage="1" sqref="B2">
      <formula1>lista</formula1>
    </dataValidation>
    <dataValidation type="list" allowBlank="1" showInputMessage="1" showErrorMessage="1" sqref="G2">
      <formula1>igazgatas</formula1>
    </dataValidation>
    <dataValidation type="list" allowBlank="1" showInputMessage="1" showErrorMessage="1" sqref="J2">
      <formula1>reszbenvalasz</formula1>
    </dataValidation>
    <dataValidation type="list" allowBlank="1" showInputMessage="1" showErrorMessage="1" sqref="L2">
      <formula1>nemzetkozi2</formula1>
    </dataValidation>
    <dataValidation type="list" allowBlank="1" showInputMessage="1" showErrorMessage="1" sqref="E2">
      <formula1>szuksegtelen</formula1>
    </dataValidation>
    <dataValidation type="list" allowBlank="1" showInputMessage="1" showErrorMessage="1" sqref="A26">
      <formula1>Verseny</formula1>
    </dataValidation>
    <dataValidation type="list" showInputMessage="1" showErrorMessage="1" sqref="E27">
      <formula1>foglalkoztatas</formula1>
    </dataValidation>
    <dataValidation type="list" allowBlank="1" showInputMessage="1" showErrorMessage="1" sqref="H24">
      <formula1>foglalkoztatas2</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election activeCell="A10" sqref="A10:P10"/>
    </sheetView>
  </sheetViews>
  <sheetFormatPr defaultRowHeight="12.75" x14ac:dyDescent="0.2"/>
  <sheetData>
    <row r="1" spans="1:16" ht="12.75" customHeight="1" x14ac:dyDescent="0.2">
      <c r="A1" s="549" t="s">
        <v>174</v>
      </c>
      <c r="B1" s="549"/>
      <c r="C1" s="549"/>
      <c r="D1" s="549"/>
      <c r="E1" s="549"/>
      <c r="F1" s="549"/>
      <c r="G1" s="549"/>
      <c r="H1" s="549"/>
      <c r="I1" s="549"/>
      <c r="J1" s="549"/>
      <c r="K1" s="549"/>
      <c r="L1" s="549"/>
      <c r="M1" s="549"/>
      <c r="N1" s="549"/>
      <c r="O1" s="549"/>
      <c r="P1" s="56"/>
    </row>
    <row r="2" spans="1:16" x14ac:dyDescent="0.2">
      <c r="A2" s="549"/>
      <c r="B2" s="549"/>
      <c r="C2" s="549"/>
      <c r="D2" s="549"/>
      <c r="E2" s="549"/>
      <c r="F2" s="549"/>
      <c r="G2" s="549"/>
      <c r="H2" s="549"/>
      <c r="I2" s="549"/>
      <c r="J2" s="549"/>
      <c r="K2" s="549"/>
      <c r="L2" s="549"/>
      <c r="M2" s="549"/>
      <c r="N2" s="549"/>
      <c r="O2" s="549"/>
      <c r="P2" s="56"/>
    </row>
    <row r="3" spans="1:16" x14ac:dyDescent="0.2">
      <c r="A3" s="549"/>
      <c r="B3" s="549"/>
      <c r="C3" s="549"/>
      <c r="D3" s="549"/>
      <c r="E3" s="549"/>
      <c r="F3" s="549"/>
      <c r="G3" s="549"/>
      <c r="H3" s="549"/>
      <c r="I3" s="549"/>
      <c r="J3" s="549"/>
      <c r="K3" s="549"/>
      <c r="L3" s="549"/>
      <c r="M3" s="549"/>
      <c r="N3" s="549"/>
      <c r="O3" s="549"/>
      <c r="P3" s="56"/>
    </row>
    <row r="4" spans="1:16" x14ac:dyDescent="0.2">
      <c r="A4" s="549"/>
      <c r="B4" s="549"/>
      <c r="C4" s="549"/>
      <c r="D4" s="549"/>
      <c r="E4" s="549"/>
      <c r="F4" s="549"/>
      <c r="G4" s="549"/>
      <c r="H4" s="549"/>
      <c r="I4" s="549"/>
      <c r="J4" s="549"/>
      <c r="K4" s="549"/>
      <c r="L4" s="549"/>
      <c r="M4" s="549"/>
      <c r="N4" s="549"/>
      <c r="O4" s="549"/>
      <c r="P4" s="56"/>
    </row>
    <row r="5" spans="1:16" x14ac:dyDescent="0.2">
      <c r="A5" s="549"/>
      <c r="B5" s="549"/>
      <c r="C5" s="549"/>
      <c r="D5" s="549"/>
      <c r="E5" s="549"/>
      <c r="F5" s="549"/>
      <c r="G5" s="549"/>
      <c r="H5" s="549"/>
      <c r="I5" s="549"/>
      <c r="J5" s="549"/>
      <c r="K5" s="549"/>
      <c r="L5" s="549"/>
      <c r="M5" s="549"/>
      <c r="N5" s="549"/>
      <c r="O5" s="549"/>
      <c r="P5" s="56"/>
    </row>
    <row r="6" spans="1:16" x14ac:dyDescent="0.2">
      <c r="A6" s="549"/>
      <c r="B6" s="549"/>
      <c r="C6" s="549"/>
      <c r="D6" s="549"/>
      <c r="E6" s="549"/>
      <c r="F6" s="549"/>
      <c r="G6" s="549"/>
      <c r="H6" s="549"/>
      <c r="I6" s="549"/>
      <c r="J6" s="549"/>
      <c r="K6" s="549"/>
      <c r="L6" s="549"/>
      <c r="M6" s="549"/>
      <c r="N6" s="549"/>
      <c r="O6" s="549"/>
      <c r="P6" s="56"/>
    </row>
    <row r="7" spans="1:16" x14ac:dyDescent="0.2">
      <c r="A7" s="550"/>
      <c r="B7" s="550"/>
      <c r="C7" s="550"/>
      <c r="D7" s="550"/>
      <c r="E7" s="550"/>
      <c r="F7" s="550"/>
      <c r="G7" s="550"/>
      <c r="H7" s="550"/>
      <c r="I7" s="550"/>
      <c r="J7" s="550"/>
      <c r="K7" s="550"/>
      <c r="L7" s="550"/>
      <c r="M7" s="550"/>
      <c r="N7" s="550"/>
      <c r="O7" s="550"/>
      <c r="P7" s="56"/>
    </row>
    <row r="8" spans="1:16" ht="31.5" customHeight="1" x14ac:dyDescent="0.2">
      <c r="A8" s="548" t="s">
        <v>173</v>
      </c>
      <c r="B8" s="548"/>
      <c r="C8" s="548"/>
      <c r="D8" s="548"/>
      <c r="E8" s="548"/>
      <c r="F8" s="548"/>
      <c r="G8" s="548"/>
      <c r="H8" s="548"/>
      <c r="I8" s="548"/>
      <c r="J8" s="548"/>
      <c r="K8" s="548"/>
      <c r="L8" s="548"/>
      <c r="M8" s="548"/>
      <c r="N8" s="548"/>
      <c r="O8" s="548"/>
      <c r="P8" s="10"/>
    </row>
    <row r="9" spans="1:16" ht="81" customHeight="1" x14ac:dyDescent="0.2">
      <c r="A9" s="551" t="s">
        <v>177</v>
      </c>
      <c r="B9" s="552"/>
      <c r="C9" s="552"/>
      <c r="D9" s="552"/>
      <c r="E9" s="552"/>
      <c r="F9" s="552"/>
      <c r="G9" s="552"/>
      <c r="H9" s="552"/>
      <c r="I9" s="552"/>
      <c r="J9" s="552"/>
      <c r="K9" s="552"/>
      <c r="L9" s="552"/>
      <c r="M9" s="552"/>
      <c r="N9" s="552"/>
      <c r="O9" s="552"/>
      <c r="P9" s="552"/>
    </row>
    <row r="10" spans="1:16" x14ac:dyDescent="0.2">
      <c r="A10" s="547"/>
      <c r="B10" s="547"/>
      <c r="C10" s="547"/>
      <c r="D10" s="547"/>
      <c r="E10" s="547"/>
      <c r="F10" s="547"/>
      <c r="G10" s="547"/>
      <c r="H10" s="547"/>
      <c r="I10" s="547"/>
      <c r="J10" s="547"/>
      <c r="K10" s="547"/>
      <c r="L10" s="547"/>
      <c r="M10" s="547"/>
      <c r="N10" s="547"/>
      <c r="O10" s="547"/>
      <c r="P10" s="547"/>
    </row>
    <row r="11" spans="1:16" x14ac:dyDescent="0.2">
      <c r="A11" s="547"/>
      <c r="B11" s="547"/>
      <c r="C11" s="547"/>
      <c r="D11" s="547"/>
      <c r="E11" s="547"/>
      <c r="F11" s="547"/>
      <c r="G11" s="547"/>
      <c r="H11" s="547"/>
      <c r="I11" s="547"/>
      <c r="J11" s="547"/>
      <c r="K11" s="547"/>
      <c r="L11" s="547"/>
      <c r="M11" s="547"/>
      <c r="N11" s="547"/>
      <c r="O11" s="547"/>
      <c r="P11" s="547"/>
    </row>
    <row r="12" spans="1:16" x14ac:dyDescent="0.2">
      <c r="A12" s="547"/>
      <c r="B12" s="547"/>
      <c r="C12" s="547"/>
      <c r="D12" s="547"/>
      <c r="E12" s="547"/>
      <c r="F12" s="547"/>
      <c r="G12" s="547"/>
      <c r="H12" s="547"/>
      <c r="I12" s="547"/>
      <c r="J12" s="547"/>
      <c r="K12" s="547"/>
      <c r="L12" s="547"/>
      <c r="M12" s="547"/>
      <c r="N12" s="547"/>
      <c r="O12" s="547"/>
      <c r="P12" s="547"/>
    </row>
    <row r="13" spans="1:16" x14ac:dyDescent="0.2">
      <c r="A13" s="547"/>
      <c r="B13" s="547"/>
      <c r="C13" s="547"/>
      <c r="D13" s="547"/>
      <c r="E13" s="547"/>
      <c r="F13" s="547"/>
      <c r="G13" s="547"/>
      <c r="H13" s="547"/>
      <c r="I13" s="547"/>
      <c r="J13" s="547"/>
      <c r="K13" s="547"/>
      <c r="L13" s="547"/>
      <c r="M13" s="547"/>
      <c r="N13" s="547"/>
      <c r="O13" s="547"/>
      <c r="P13" s="547"/>
    </row>
    <row r="14" spans="1:16" x14ac:dyDescent="0.2">
      <c r="A14" s="547"/>
      <c r="B14" s="547"/>
      <c r="C14" s="547"/>
      <c r="D14" s="547"/>
      <c r="E14" s="547"/>
      <c r="F14" s="547"/>
      <c r="G14" s="547"/>
      <c r="H14" s="547"/>
      <c r="I14" s="547"/>
      <c r="J14" s="547"/>
      <c r="K14" s="547"/>
      <c r="L14" s="547"/>
      <c r="M14" s="547"/>
      <c r="N14" s="547"/>
      <c r="O14" s="547"/>
      <c r="P14" s="547"/>
    </row>
    <row r="15" spans="1:16" x14ac:dyDescent="0.2">
      <c r="A15" s="547"/>
      <c r="B15" s="547"/>
      <c r="C15" s="547"/>
      <c r="D15" s="547"/>
      <c r="E15" s="547"/>
      <c r="F15" s="547"/>
      <c r="G15" s="547"/>
      <c r="H15" s="547"/>
      <c r="I15" s="547"/>
      <c r="J15" s="547"/>
      <c r="K15" s="547"/>
      <c r="L15" s="547"/>
      <c r="M15" s="547"/>
      <c r="N15" s="547"/>
      <c r="O15" s="547"/>
      <c r="P15" s="547"/>
    </row>
    <row r="16" spans="1:16" x14ac:dyDescent="0.2">
      <c r="A16" s="547"/>
      <c r="B16" s="547"/>
      <c r="C16" s="547"/>
      <c r="D16" s="547"/>
      <c r="E16" s="547"/>
      <c r="F16" s="547"/>
      <c r="G16" s="547"/>
      <c r="H16" s="547"/>
      <c r="I16" s="547"/>
      <c r="J16" s="547"/>
      <c r="K16" s="547"/>
      <c r="L16" s="547"/>
      <c r="M16" s="547"/>
      <c r="N16" s="547"/>
      <c r="O16" s="547"/>
      <c r="P16" s="547"/>
    </row>
    <row r="17" spans="1:16" x14ac:dyDescent="0.2">
      <c r="A17" s="547"/>
      <c r="B17" s="547"/>
      <c r="C17" s="547"/>
      <c r="D17" s="547"/>
      <c r="E17" s="547"/>
      <c r="F17" s="547"/>
      <c r="G17" s="547"/>
      <c r="H17" s="547"/>
      <c r="I17" s="547"/>
      <c r="J17" s="547"/>
      <c r="K17" s="547"/>
      <c r="L17" s="547"/>
      <c r="M17" s="547"/>
      <c r="N17" s="547"/>
      <c r="O17" s="547"/>
      <c r="P17" s="547"/>
    </row>
    <row r="18" spans="1:16" x14ac:dyDescent="0.2">
      <c r="A18" s="547"/>
      <c r="B18" s="547"/>
      <c r="C18" s="547"/>
      <c r="D18" s="547"/>
      <c r="E18" s="547"/>
      <c r="F18" s="547"/>
      <c r="G18" s="547"/>
      <c r="H18" s="547"/>
      <c r="I18" s="547"/>
      <c r="J18" s="547"/>
      <c r="K18" s="547"/>
      <c r="L18" s="547"/>
      <c r="M18" s="547"/>
      <c r="N18" s="547"/>
      <c r="O18" s="547"/>
      <c r="P18" s="547"/>
    </row>
    <row r="19" spans="1:16" x14ac:dyDescent="0.2">
      <c r="A19" s="547"/>
      <c r="B19" s="547"/>
      <c r="C19" s="547"/>
      <c r="D19" s="547"/>
      <c r="E19" s="547"/>
      <c r="F19" s="547"/>
      <c r="G19" s="547"/>
      <c r="H19" s="547"/>
      <c r="I19" s="547"/>
      <c r="J19" s="547"/>
      <c r="K19" s="547"/>
      <c r="L19" s="547"/>
      <c r="M19" s="547"/>
      <c r="N19" s="547"/>
      <c r="O19" s="547"/>
      <c r="P19" s="547"/>
    </row>
    <row r="20" spans="1:16" x14ac:dyDescent="0.2">
      <c r="A20" s="547"/>
      <c r="B20" s="547"/>
      <c r="C20" s="547"/>
      <c r="D20" s="547"/>
      <c r="E20" s="547"/>
      <c r="F20" s="547"/>
      <c r="G20" s="547"/>
      <c r="H20" s="547"/>
      <c r="I20" s="547"/>
      <c r="J20" s="547"/>
      <c r="K20" s="547"/>
      <c r="L20" s="547"/>
      <c r="M20" s="547"/>
      <c r="N20" s="547"/>
      <c r="O20" s="547"/>
      <c r="P20" s="547"/>
    </row>
    <row r="21" spans="1:16" x14ac:dyDescent="0.2">
      <c r="A21" s="547"/>
      <c r="B21" s="547"/>
      <c r="C21" s="547"/>
      <c r="D21" s="547"/>
      <c r="E21" s="547"/>
      <c r="F21" s="547"/>
      <c r="G21" s="547"/>
      <c r="H21" s="547"/>
      <c r="I21" s="547"/>
      <c r="J21" s="547"/>
      <c r="K21" s="547"/>
      <c r="L21" s="547"/>
      <c r="M21" s="547"/>
      <c r="N21" s="547"/>
      <c r="O21" s="547"/>
      <c r="P21" s="547"/>
    </row>
    <row r="22" spans="1:16" x14ac:dyDescent="0.2">
      <c r="A22" s="547"/>
      <c r="B22" s="547"/>
      <c r="C22" s="547"/>
      <c r="D22" s="547"/>
      <c r="E22" s="547"/>
      <c r="F22" s="547"/>
      <c r="G22" s="547"/>
      <c r="H22" s="547"/>
      <c r="I22" s="547"/>
      <c r="J22" s="547"/>
      <c r="K22" s="547"/>
      <c r="L22" s="547"/>
      <c r="M22" s="547"/>
      <c r="N22" s="547"/>
      <c r="O22" s="547"/>
      <c r="P22" s="547"/>
    </row>
    <row r="23" spans="1:16" x14ac:dyDescent="0.2">
      <c r="A23" s="547"/>
      <c r="B23" s="547"/>
      <c r="C23" s="547"/>
      <c r="D23" s="547"/>
      <c r="E23" s="547"/>
      <c r="F23" s="547"/>
      <c r="G23" s="547"/>
      <c r="H23" s="547"/>
      <c r="I23" s="547"/>
      <c r="J23" s="547"/>
      <c r="K23" s="547"/>
      <c r="L23" s="547"/>
      <c r="M23" s="547"/>
      <c r="N23" s="547"/>
      <c r="O23" s="547"/>
      <c r="P23" s="547"/>
    </row>
    <row r="24" spans="1:16" x14ac:dyDescent="0.2">
      <c r="A24" s="547"/>
      <c r="B24" s="547"/>
      <c r="C24" s="547"/>
      <c r="D24" s="547"/>
      <c r="E24" s="547"/>
      <c r="F24" s="547"/>
      <c r="G24" s="547"/>
      <c r="H24" s="547"/>
      <c r="I24" s="547"/>
      <c r="J24" s="547"/>
      <c r="K24" s="547"/>
      <c r="L24" s="547"/>
      <c r="M24" s="547"/>
      <c r="N24" s="547"/>
      <c r="O24" s="547"/>
      <c r="P24" s="547"/>
    </row>
    <row r="25" spans="1:16" x14ac:dyDescent="0.2">
      <c r="A25" s="547"/>
      <c r="B25" s="547"/>
      <c r="C25" s="547"/>
      <c r="D25" s="547"/>
      <c r="E25" s="547"/>
      <c r="F25" s="547"/>
      <c r="G25" s="547"/>
      <c r="H25" s="547"/>
      <c r="I25" s="547"/>
      <c r="J25" s="547"/>
      <c r="K25" s="547"/>
      <c r="L25" s="547"/>
      <c r="M25" s="547"/>
      <c r="N25" s="547"/>
      <c r="O25" s="547"/>
      <c r="P25" s="547"/>
    </row>
    <row r="26" spans="1:16" x14ac:dyDescent="0.2">
      <c r="A26" s="547"/>
      <c r="B26" s="547"/>
      <c r="C26" s="547"/>
      <c r="D26" s="547"/>
      <c r="E26" s="547"/>
      <c r="F26" s="547"/>
      <c r="G26" s="547"/>
      <c r="H26" s="547"/>
      <c r="I26" s="547"/>
      <c r="J26" s="547"/>
      <c r="K26" s="547"/>
      <c r="L26" s="547"/>
      <c r="M26" s="547"/>
      <c r="N26" s="547"/>
      <c r="O26" s="547"/>
      <c r="P26" s="547"/>
    </row>
    <row r="27" spans="1:16" x14ac:dyDescent="0.2">
      <c r="A27" s="547"/>
      <c r="B27" s="547"/>
      <c r="C27" s="547"/>
      <c r="D27" s="547"/>
      <c r="E27" s="547"/>
      <c r="F27" s="547"/>
      <c r="G27" s="547"/>
      <c r="H27" s="547"/>
      <c r="I27" s="547"/>
      <c r="J27" s="547"/>
      <c r="K27" s="547"/>
      <c r="L27" s="547"/>
      <c r="M27" s="547"/>
      <c r="N27" s="547"/>
      <c r="O27" s="547"/>
      <c r="P27" s="547"/>
    </row>
    <row r="28" spans="1:16" x14ac:dyDescent="0.2">
      <c r="A28" s="547"/>
      <c r="B28" s="547"/>
      <c r="C28" s="547"/>
      <c r="D28" s="547"/>
      <c r="E28" s="547"/>
      <c r="F28" s="547"/>
      <c r="G28" s="547"/>
      <c r="H28" s="547"/>
      <c r="I28" s="547"/>
      <c r="J28" s="547"/>
      <c r="K28" s="547"/>
      <c r="L28" s="547"/>
      <c r="M28" s="547"/>
      <c r="N28" s="547"/>
      <c r="O28" s="547"/>
      <c r="P28" s="547"/>
    </row>
    <row r="29" spans="1:16" x14ac:dyDescent="0.2">
      <c r="A29" s="547"/>
      <c r="B29" s="547"/>
      <c r="C29" s="547"/>
      <c r="D29" s="547"/>
      <c r="E29" s="547"/>
      <c r="F29" s="547"/>
      <c r="G29" s="547"/>
      <c r="H29" s="547"/>
      <c r="I29" s="547"/>
      <c r="J29" s="547"/>
      <c r="K29" s="547"/>
      <c r="L29" s="547"/>
      <c r="M29" s="547"/>
      <c r="N29" s="547"/>
      <c r="O29" s="547"/>
      <c r="P29" s="547"/>
    </row>
    <row r="30" spans="1:16" x14ac:dyDescent="0.2">
      <c r="A30" s="547"/>
      <c r="B30" s="547"/>
      <c r="C30" s="547"/>
      <c r="D30" s="547"/>
      <c r="E30" s="547"/>
      <c r="F30" s="547"/>
      <c r="G30" s="547"/>
      <c r="H30" s="547"/>
      <c r="I30" s="547"/>
      <c r="J30" s="547"/>
      <c r="K30" s="547"/>
      <c r="L30" s="547"/>
      <c r="M30" s="547"/>
      <c r="N30" s="547"/>
      <c r="O30" s="547"/>
      <c r="P30" s="547"/>
    </row>
    <row r="31" spans="1:16" x14ac:dyDescent="0.2">
      <c r="A31" s="547"/>
      <c r="B31" s="547"/>
      <c r="C31" s="547"/>
      <c r="D31" s="547"/>
      <c r="E31" s="547"/>
      <c r="F31" s="547"/>
      <c r="G31" s="547"/>
      <c r="H31" s="547"/>
      <c r="I31" s="547"/>
      <c r="J31" s="547"/>
      <c r="K31" s="547"/>
      <c r="L31" s="547"/>
      <c r="M31" s="547"/>
      <c r="N31" s="547"/>
      <c r="O31" s="547"/>
      <c r="P31" s="547"/>
    </row>
    <row r="32" spans="1:16" x14ac:dyDescent="0.2">
      <c r="A32" s="547"/>
      <c r="B32" s="547"/>
      <c r="C32" s="547"/>
      <c r="D32" s="547"/>
      <c r="E32" s="547"/>
      <c r="F32" s="547"/>
      <c r="G32" s="547"/>
      <c r="H32" s="547"/>
      <c r="I32" s="547"/>
      <c r="J32" s="547"/>
      <c r="K32" s="547"/>
      <c r="L32" s="547"/>
      <c r="M32" s="547"/>
      <c r="N32" s="547"/>
      <c r="O32" s="547"/>
      <c r="P32" s="547"/>
    </row>
    <row r="33" spans="1:16" x14ac:dyDescent="0.2">
      <c r="A33" s="547"/>
      <c r="B33" s="547"/>
      <c r="C33" s="547"/>
      <c r="D33" s="547"/>
      <c r="E33" s="547"/>
      <c r="F33" s="547"/>
      <c r="G33" s="547"/>
      <c r="H33" s="547"/>
      <c r="I33" s="547"/>
      <c r="J33" s="547"/>
      <c r="K33" s="547"/>
      <c r="L33" s="547"/>
      <c r="M33" s="547"/>
      <c r="N33" s="547"/>
      <c r="O33" s="547"/>
      <c r="P33" s="547"/>
    </row>
    <row r="34" spans="1:16" x14ac:dyDescent="0.2">
      <c r="A34" s="547"/>
      <c r="B34" s="547"/>
      <c r="C34" s="547"/>
      <c r="D34" s="547"/>
      <c r="E34" s="547"/>
      <c r="F34" s="547"/>
      <c r="G34" s="547"/>
      <c r="H34" s="547"/>
      <c r="I34" s="547"/>
      <c r="J34" s="547"/>
      <c r="K34" s="547"/>
      <c r="L34" s="547"/>
      <c r="M34" s="547"/>
      <c r="N34" s="547"/>
      <c r="O34" s="547"/>
      <c r="P34" s="547"/>
    </row>
    <row r="35" spans="1:16" x14ac:dyDescent="0.2">
      <c r="A35" s="547"/>
      <c r="B35" s="547"/>
      <c r="C35" s="547"/>
      <c r="D35" s="547"/>
      <c r="E35" s="547"/>
      <c r="F35" s="547"/>
      <c r="G35" s="547"/>
      <c r="H35" s="547"/>
      <c r="I35" s="547"/>
      <c r="J35" s="547"/>
      <c r="K35" s="547"/>
      <c r="L35" s="547"/>
      <c r="M35" s="547"/>
      <c r="N35" s="547"/>
      <c r="O35" s="547"/>
      <c r="P35" s="547"/>
    </row>
    <row r="36" spans="1:16" x14ac:dyDescent="0.2">
      <c r="A36" s="547"/>
      <c r="B36" s="547"/>
      <c r="C36" s="547"/>
      <c r="D36" s="547"/>
      <c r="E36" s="547"/>
      <c r="F36" s="547"/>
      <c r="G36" s="547"/>
      <c r="H36" s="547"/>
      <c r="I36" s="547"/>
      <c r="J36" s="547"/>
      <c r="K36" s="547"/>
      <c r="L36" s="547"/>
      <c r="M36" s="547"/>
      <c r="N36" s="547"/>
      <c r="O36" s="547"/>
      <c r="P36" s="547"/>
    </row>
    <row r="37" spans="1:16" x14ac:dyDescent="0.2">
      <c r="A37" s="56"/>
      <c r="B37" s="56"/>
      <c r="C37" s="56"/>
      <c r="D37" s="56"/>
      <c r="E37" s="56"/>
      <c r="F37" s="56"/>
      <c r="G37" s="56"/>
      <c r="H37" s="56"/>
      <c r="I37" s="56"/>
      <c r="J37" s="56"/>
      <c r="K37" s="56"/>
      <c r="L37" s="56"/>
      <c r="M37" s="56"/>
      <c r="N37" s="56"/>
      <c r="O37" s="56"/>
      <c r="P37" s="56"/>
    </row>
    <row r="38" spans="1:16" x14ac:dyDescent="0.2">
      <c r="A38" s="56"/>
      <c r="B38" s="56"/>
      <c r="C38" s="56"/>
      <c r="D38" s="56"/>
      <c r="E38" s="56"/>
      <c r="F38" s="56"/>
      <c r="G38" s="56"/>
      <c r="H38" s="56"/>
      <c r="I38" s="56"/>
      <c r="J38" s="56"/>
      <c r="K38" s="56"/>
      <c r="L38" s="56"/>
      <c r="M38" s="56"/>
      <c r="N38" s="56"/>
      <c r="O38" s="56"/>
      <c r="P38" s="56"/>
    </row>
    <row r="39" spans="1:16" x14ac:dyDescent="0.2">
      <c r="A39" s="56"/>
      <c r="B39" s="56"/>
      <c r="C39" s="56"/>
      <c r="D39" s="56"/>
      <c r="E39" s="56"/>
      <c r="F39" s="56"/>
      <c r="G39" s="56"/>
      <c r="H39" s="56"/>
      <c r="I39" s="56"/>
      <c r="J39" s="56"/>
      <c r="K39" s="56"/>
      <c r="L39" s="56"/>
      <c r="M39" s="56"/>
      <c r="N39" s="56"/>
      <c r="O39" s="56"/>
      <c r="P39" s="56"/>
    </row>
    <row r="40" spans="1:16" x14ac:dyDescent="0.2">
      <c r="A40" s="56"/>
      <c r="B40" s="56"/>
      <c r="C40" s="56"/>
      <c r="D40" s="56"/>
      <c r="E40" s="56"/>
      <c r="F40" s="56"/>
      <c r="G40" s="56"/>
      <c r="H40" s="56"/>
      <c r="I40" s="56"/>
      <c r="J40" s="56"/>
      <c r="K40" s="56"/>
      <c r="L40" s="56"/>
      <c r="M40" s="56"/>
      <c r="N40" s="56"/>
      <c r="O40" s="56"/>
      <c r="P40" s="56"/>
    </row>
    <row r="41" spans="1:16" x14ac:dyDescent="0.2">
      <c r="A41" s="56"/>
      <c r="B41" s="56"/>
      <c r="C41" s="56"/>
      <c r="D41" s="56"/>
      <c r="E41" s="56"/>
      <c r="F41" s="56"/>
      <c r="G41" s="56"/>
      <c r="H41" s="56"/>
      <c r="I41" s="56"/>
      <c r="J41" s="56"/>
      <c r="K41" s="56"/>
      <c r="L41" s="56"/>
      <c r="M41" s="56"/>
      <c r="N41" s="56"/>
      <c r="O41" s="56"/>
      <c r="P41" s="56"/>
    </row>
  </sheetData>
  <mergeCells count="30">
    <mergeCell ref="A21:P21"/>
    <mergeCell ref="A1:O7"/>
    <mergeCell ref="A9:P9"/>
    <mergeCell ref="A10:P10"/>
    <mergeCell ref="A11:P11"/>
    <mergeCell ref="A12:P12"/>
    <mergeCell ref="A13:P13"/>
    <mergeCell ref="A14:P14"/>
    <mergeCell ref="A15:P15"/>
    <mergeCell ref="A16:P16"/>
    <mergeCell ref="A17:P17"/>
    <mergeCell ref="A18:P18"/>
    <mergeCell ref="A19:P19"/>
    <mergeCell ref="A20:P20"/>
    <mergeCell ref="A34:P34"/>
    <mergeCell ref="A35:P35"/>
    <mergeCell ref="A36:P36"/>
    <mergeCell ref="A8:O8"/>
    <mergeCell ref="A28:P28"/>
    <mergeCell ref="A29:P29"/>
    <mergeCell ref="A30:P30"/>
    <mergeCell ref="A31:P31"/>
    <mergeCell ref="A32:P32"/>
    <mergeCell ref="A33:P33"/>
    <mergeCell ref="A22:P22"/>
    <mergeCell ref="A23:P23"/>
    <mergeCell ref="A24:P24"/>
    <mergeCell ref="A25:P25"/>
    <mergeCell ref="A26:P26"/>
    <mergeCell ref="A27:P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16</vt:i4>
      </vt:variant>
    </vt:vector>
  </HeadingPairs>
  <TitlesOfParts>
    <vt:vector size="24" baseType="lpstr">
      <vt:lpstr>FŐLAP</vt:lpstr>
      <vt:lpstr>Társadalmi,gazdasági hatás</vt:lpstr>
      <vt:lpstr> Költségvetés</vt:lpstr>
      <vt:lpstr> Admin terhek, igazgatási hat</vt:lpstr>
      <vt:lpstr> További hatások</vt:lpstr>
      <vt:lpstr>EHK</vt:lpstr>
      <vt:lpstr>sup.</vt:lpstr>
      <vt:lpstr>log</vt:lpstr>
      <vt:lpstr>foglalkoztatas</vt:lpstr>
      <vt:lpstr>foglalkoztatas2</vt:lpstr>
      <vt:lpstr>igazgatas</vt:lpstr>
      <vt:lpstr>lista</vt:lpstr>
      <vt:lpstr>lista_1</vt:lpstr>
      <vt:lpstr>lista2</vt:lpstr>
      <vt:lpstr>nemzetkozi</vt:lpstr>
      <vt:lpstr>nemzetkozi2</vt:lpstr>
      <vt:lpstr>' Költségvetés'!Nyomtatási_terület</vt:lpstr>
      <vt:lpstr>' További hatások'!Nyomtatási_terület</vt:lpstr>
      <vt:lpstr>EHK!Nyomtatási_terület</vt:lpstr>
      <vt:lpstr>FŐLAP!Nyomtatási_terület</vt:lpstr>
      <vt:lpstr>'Társadalmi,gazdasági hatás'!Nyomtatási_terület</vt:lpstr>
      <vt:lpstr>reszbenvalasz</vt:lpstr>
      <vt:lpstr>szuksegtelen</vt:lpstr>
      <vt:lpstr>Verseny</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Polereczki Andrea</dc:creator>
  <cp:lastModifiedBy>Csehi Gábor</cp:lastModifiedBy>
  <cp:lastPrinted>2015-05-05T06:45:45Z</cp:lastPrinted>
  <dcterms:created xsi:type="dcterms:W3CDTF">2010-12-01T16:37:31Z</dcterms:created>
  <dcterms:modified xsi:type="dcterms:W3CDTF">2015-06-26T10:55:46Z</dcterms:modified>
</cp:coreProperties>
</file>