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ThisWorkbook"/>
  <bookViews>
    <workbookView xWindow="165" yWindow="105" windowWidth="15195" windowHeight="7425" tabRatio="800"/>
  </bookViews>
  <sheets>
    <sheet name="FŐLAP" sheetId="1" r:id="rId1"/>
    <sheet name="Társadalmi,gazdasági hatás" sheetId="4" r:id="rId2"/>
    <sheet name=" Költségvetés" sheetId="13" r:id="rId3"/>
    <sheet name=" Admin terhek, igazgatási hat" sheetId="3" r:id="rId4"/>
    <sheet name=" További hatások" sheetId="5" r:id="rId5"/>
    <sheet name="EHK" sheetId="12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Költségvetés'!$A$1:$F$72</definedName>
    <definedName name="_xlnm.Print_Area" localSheetId="4">' További hatások'!$A$1:$F$24</definedName>
    <definedName name="_xlnm.Print_Area" localSheetId="5">EHK!$A$1:$B$6</definedName>
    <definedName name="_xlnm.Print_Area" localSheetId="0">FŐLAP!$A$1:$G$59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5621"/>
</workbook>
</file>

<file path=xl/calcChain.xml><?xml version="1.0" encoding="utf-8"?>
<calcChain xmlns="http://schemas.openxmlformats.org/spreadsheetml/2006/main">
  <c r="E10" i="13" l="1"/>
  <c r="E9" i="13"/>
  <c r="E11" i="13"/>
  <c r="F11" i="13" s="1"/>
  <c r="E12" i="13"/>
  <c r="F12" i="13" s="1"/>
  <c r="F9" i="13"/>
  <c r="F32" i="13"/>
  <c r="F31" i="13"/>
  <c r="F30" i="13"/>
  <c r="D41" i="13"/>
  <c r="C41" i="13"/>
  <c r="E44" i="13"/>
  <c r="F44" i="13" s="1"/>
  <c r="E45" i="13"/>
  <c r="F45" i="13" s="1"/>
  <c r="D8" i="13"/>
  <c r="C8" i="13"/>
  <c r="E39" i="1"/>
  <c r="B38" i="13"/>
  <c r="B23" i="13"/>
  <c r="E43" i="13"/>
  <c r="E42" i="13"/>
  <c r="E41" i="13" l="1"/>
  <c r="E8" i="13"/>
  <c r="F39" i="1"/>
  <c r="E23" i="13"/>
  <c r="D16" i="1"/>
  <c r="E19" i="13"/>
  <c r="E48" i="1"/>
  <c r="A54" i="1"/>
  <c r="E53" i="1"/>
  <c r="A56" i="1"/>
  <c r="A50" i="1"/>
  <c r="B58" i="1"/>
  <c r="B43" i="13"/>
  <c r="B44" i="13" s="1"/>
  <c r="B45" i="13" s="1"/>
  <c r="B30" i="13"/>
  <c r="B31" i="13" s="1"/>
  <c r="B32" i="13" s="1"/>
  <c r="A34" i="1"/>
  <c r="E55" i="1"/>
  <c r="D31" i="1"/>
  <c r="D32" i="1"/>
  <c r="D30" i="1"/>
  <c r="B31" i="1"/>
  <c r="B32" i="1"/>
  <c r="B30" i="1"/>
  <c r="D22" i="1"/>
  <c r="D21" i="1"/>
  <c r="A17" i="1"/>
  <c r="F10" i="13"/>
  <c r="E15" i="13"/>
  <c r="E16" i="13"/>
  <c r="E52" i="13"/>
  <c r="E51" i="13"/>
  <c r="E50" i="13"/>
  <c r="E49" i="13"/>
  <c r="E48" i="13"/>
  <c r="F43" i="13"/>
  <c r="F42" i="13"/>
  <c r="F41" i="13" s="1"/>
  <c r="D38" i="13"/>
  <c r="E39" i="13"/>
  <c r="F39" i="13" s="1"/>
  <c r="C38" i="13"/>
  <c r="F29" i="13"/>
  <c r="F28" i="13" s="1"/>
  <c r="E28" i="13"/>
  <c r="F27" i="13"/>
  <c r="F26" i="13"/>
  <c r="F25" i="13"/>
  <c r="F24" i="13"/>
  <c r="E18" i="13"/>
  <c r="E17" i="13"/>
  <c r="B10" i="13"/>
  <c r="E7" i="13"/>
  <c r="F7" i="13" s="1"/>
  <c r="E6" i="13"/>
  <c r="F6" i="13" s="1"/>
  <c r="D5" i="13"/>
  <c r="C5" i="13"/>
  <c r="F8" i="13" l="1"/>
  <c r="F40" i="1" s="1"/>
  <c r="B11" i="13"/>
  <c r="B12" i="13" s="1"/>
  <c r="F23" i="13"/>
  <c r="E41" i="1" s="1"/>
  <c r="E22" i="13"/>
  <c r="F42" i="1"/>
  <c r="F41" i="1"/>
  <c r="E40" i="13"/>
  <c r="F40" i="13" s="1"/>
  <c r="F38" i="13" s="1"/>
  <c r="F5" i="13"/>
  <c r="E40" i="1" s="1"/>
  <c r="E5" i="13"/>
  <c r="E4" i="13" s="1"/>
  <c r="F45" i="1" l="1"/>
  <c r="F44" i="1"/>
  <c r="F37" i="13"/>
  <c r="D42" i="1" s="1"/>
  <c r="E42" i="1"/>
  <c r="E44" i="1" s="1"/>
  <c r="F22" i="13"/>
  <c r="D41" i="1" s="1"/>
  <c r="E38" i="13"/>
  <c r="F55" i="13" s="1"/>
  <c r="F4" i="13"/>
  <c r="D40" i="1" s="1"/>
  <c r="D44" i="1" l="1"/>
  <c r="D43" i="1"/>
  <c r="E43" i="1"/>
  <c r="E37" i="13"/>
  <c r="D45" i="1" l="1"/>
  <c r="E45" i="1"/>
</calcChain>
</file>

<file path=xl/sharedStrings.xml><?xml version="1.0" encoding="utf-8"?>
<sst xmlns="http://schemas.openxmlformats.org/spreadsheetml/2006/main" count="318" uniqueCount="211">
  <si>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</si>
  <si>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</si>
  <si>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</si>
  <si>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</si>
  <si>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</si>
  <si>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</si>
  <si>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</si>
  <si>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</si>
  <si>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</si>
  <si>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</si>
  <si>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</si>
  <si>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</si>
  <si>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</si>
  <si>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</si>
  <si>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</si>
  <si>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</si>
  <si>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</si>
  <si>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</si>
  <si>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</si>
  <si>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</si>
  <si>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</si>
  <si>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</si>
  <si>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</si>
  <si>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</si>
  <si>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</si>
  <si>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</si>
  <si>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</si>
  <si>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</si>
  <si>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</si>
  <si>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</si>
  <si>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</si>
  <si>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</si>
  <si>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</si>
  <si>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</si>
  <si>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</si>
  <si>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</si>
  <si>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</si>
  <si>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</si>
  <si>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</si>
  <si>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</si>
  <si>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</si>
  <si>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</si>
  <si>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</si>
  <si>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</si>
  <si>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</si>
  <si>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</si>
  <si>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</si>
  <si>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</si>
  <si>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</si>
  <si>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</si>
  <si>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</si>
  <si>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Az adminisztratív terheken felül okoz- e az érintett csoportoknak többletköltséget az előterjesztés? (amennyiben igen, mekkora mértékben összesen)</t>
  </si>
  <si>
    <t>Kérjük, mutassa be az érintett csoportok számára hátrányt okozó elemek ellensúlyozása érdekében teendő lépéseket!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</si>
  <si>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</si>
  <si>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</si>
  <si>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</si>
  <si>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</si>
  <si>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</si>
  <si>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</si>
  <si>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</si>
  <si>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</si>
  <si>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</si>
  <si>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</si>
  <si>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</si>
  <si>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</si>
  <si>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</si>
  <si>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</si>
  <si>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</si>
  <si>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</si>
  <si>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</si>
  <si>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</si>
  <si>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</si>
  <si>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</si>
  <si>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</si>
  <si>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</si>
  <si>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</si>
  <si>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</si>
  <si>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</si>
  <si>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</si>
  <si>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</si>
  <si>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</si>
  <si>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</si>
  <si>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</si>
  <si>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</si>
  <si>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</si>
  <si>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</si>
  <si>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</si>
  <si>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</si>
  <si>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</si>
  <si>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</si>
  <si>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</si>
  <si>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</si>
  <si>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</si>
  <si>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</si>
  <si>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</si>
  <si>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</si>
  <si>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</si>
  <si>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</si>
  <si>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</si>
  <si>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</si>
  <si>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</si>
  <si>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</si>
  <si>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</si>
  <si>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</si>
  <si>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</si>
  <si>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</si>
  <si>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</si>
  <si>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</si>
  <si>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Amennyiben nem, miért nem? (max. 8 mondat)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</si>
  <si>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</si>
  <si>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</si>
  <si>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</si>
  <si>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</si>
  <si>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</si>
  <si>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</si>
  <si>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</si>
  <si>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</si>
  <si>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</si>
  <si>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</si>
  <si>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</si>
  <si>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</si>
  <si>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</si>
  <si>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</si>
  <si>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</si>
  <si>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</si>
  <si>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</si>
  <si>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</si>
  <si>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</si>
  <si>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</si>
  <si>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</si>
  <si>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</si>
  <si>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</si>
  <si>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</si>
  <si>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</si>
  <si>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</si>
  <si>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</si>
  <si>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</si>
  <si>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</si>
  <si>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</si>
  <si>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</si>
  <si>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</si>
  <si>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</si>
  <si>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</si>
  <si>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</si>
  <si>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</si>
  <si>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</si>
  <si>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</si>
  <si>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</si>
  <si>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</si>
  <si>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</si>
  <si>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</si>
  <si>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</si>
  <si>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</si>
  <si>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</si>
  <si>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</si>
  <si>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</si>
  <si>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</si>
  <si>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</si>
  <si>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</si>
  <si>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</si>
  <si>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</si>
  <si>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</si>
  <si>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</si>
  <si>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</si>
  <si>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</si>
  <si>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</si>
  <si>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</si>
  <si>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</si>
  <si>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 xml:space="preserve">Kérjük röviden, lényegre törően mutassa be az adott intézkedés egészséghatásait! 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</si>
  <si>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</si>
  <si>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</si>
  <si>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</si>
  <si>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</si>
  <si>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</si>
  <si>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</si>
  <si>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</si>
  <si>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</si>
  <si>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</si>
  <si>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</si>
  <si>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</si>
  <si>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</si>
  <si>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</si>
  <si>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</si>
  <si>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</si>
  <si>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Emberi Erőforrások Minisztériuma</t>
  </si>
  <si>
    <t>nem várható</t>
  </si>
  <si>
    <t>10 munkanap</t>
  </si>
  <si>
    <t>2 év</t>
  </si>
  <si>
    <t>a pedagógiai-szakmai szolgáltatásokról, a pedagógiai-szakmai szolgáltatásokat ellátó intézményekről és a pedagógiai-szakmai szolgáltatásokban való közreműködés feltételeiről szóló 48/2012. (XII. 12.) EMMI rendelet módosításáról</t>
  </si>
  <si>
    <t>2014. április 29.</t>
  </si>
  <si>
    <t>Az előterjesztés szorosan kapcsolódik a nemzeti köznevelésről szóló törvény módosításáról szóló 2014. évi 2014. évi CV. törvény 5. §-ának rendelkezéseihez</t>
  </si>
  <si>
    <t xml:space="preserve">pedagógiai intézetek, köznevelési intézmények fenntartói, </t>
  </si>
  <si>
    <t>Egyházi és magán pedagógiai intézet fenntartók</t>
  </si>
  <si>
    <t xml:space="preserve"> </t>
  </si>
  <si>
    <t>A nemzeti köznevelésről szóló törvény új feladatként határozta meg a lemorzsolódással veszélyeztetett tanulók támogatásához kapcsolódó korai jelző- és pedagógiai támogató rendszer működtetéséhez kapcsolódó pedagógiai-szakmai szolgáltatást, mely a rendeletmódosításban is megjelenésre került. Ezen új feladatot, mind az egyházi, mind a magán intézményfenntartóknak is biztosítaniuk kell a pedagógiai intézetüknek, ez adminisztrációs többletterheket is jelent.</t>
  </si>
  <si>
    <t>Czunyiné dr. Bertalan Judit köznevelésért felelő államtitkár</t>
  </si>
  <si>
    <t xml:space="preserve">A pedagógiai-szakmai szolgáltatások állami feladatellátása egységes szakmai színvonalú és minőségűvé válik. A feladatellátás szervezeti keretei átláthatóbbá, hatékonyabbá és fenntarthatóbbá válik. A köznevelési szereplők igényeinek megfelelő szakmai támogatás biztosítható. Koncentrálhatóbbá és ellenőrizhetőbbé válnak a fejlesztési források. </t>
  </si>
  <si>
    <t xml:space="preserve">A nemzeti köznevelésről szóló törvény új feladatként határozta meg a lemorzsolódással veszélyeztetett tanulók támogatásához kapcsolódó korai jelző- és pedagógiai támogató rendszer működtetéséhez kapcsolódó pedagógiai-szakmai szolgáltatást, mely a rendeletmódosításban is megjelenésre került. Ezen új feladatot, mind az egyházi, mind a magán intézményfenntartóknak is biztosítaniuk kell a pedagógiai intézetükben. </t>
  </si>
  <si>
    <t>dr. Dienes Renáta</t>
  </si>
  <si>
    <t>renata.dienes@emmi.gov.hu 795909</t>
  </si>
  <si>
    <t>Pölöskei Gáborné</t>
  </si>
  <si>
    <t>A nemzeti köznevelésről szóló törvény új feladatként határozta meg a lemorzsolódással veszélyeztetett tanulók támogatásához kapcsolódó korai jelző- és pedagógiai támogató rendszer működtetéséhez kapcsolódó pedagógiai-szakmai szolgáltatást, mely a rendeletmódosításban is megjelenésre került. Ezen új feladatot, mind az egyházi, mind a magán intézményfenntartóknak is biztosítaniuk kell a pedagógiai intézetükben. E feladat ellátása a pedagógiai intézetben előírt, meglévő alkalmazotti létszámmal  megoldható</t>
  </si>
  <si>
    <t>Oktatási Hivatal</t>
  </si>
  <si>
    <t>A pedagógiai-szakmai szolgáltatási feladatok ellátása új feladata a Hivatalnak.</t>
  </si>
  <si>
    <t>KLIK</t>
  </si>
  <si>
    <t xml:space="preserve">A pedagógiai-szakmai szolgáltatási feladatok ellátása Hivatalhoz történő telepítésével a KLIK által fenntartott pedagógiai intézetek megszűnnek. </t>
  </si>
  <si>
    <t>Köznevelésért Felelős Helyettes Államtitkárság</t>
  </si>
  <si>
    <t>A végrehajtás feltételei  a pedagógiai-szakmai szolgáltatási feladatok ellátásához kapcsolódó források Oktatási Hivatalnál való biztosítását, a szükséges személyi és dologi előirányzatok fejezeten belüli átcsoportosítását követően biztosítottak.</t>
  </si>
  <si>
    <t>48/2012. (XII. 12.) EMMI rendelet módosítása a nemzeti köznevelésről szóló 2011. évi CXC. törvénnyel való koherencia megteremtése érdekében</t>
  </si>
  <si>
    <t xml:space="preserve">A nemzeti köznevelésről szóló 2011. évi CXC. törvény 2015. április 1-jétől hatályos 19. § (5) bekezdése módosulása az állami köznevelési közfeladat-ellátás keretében a pedagógiai-szakmai szolgáltatások biztosítását az Oktatási Hivatalhoz telepítette.  Mindezek mellett a pedagógiai-szakmai szolgáltatások köre bővült, a nemzeti köznevelésről szóló 2011. évi CXC. törvény 19. § (2) bekezdésében egy új h) ponttal, vagyis a lemorzsolódással veszélyeztetett tanulók támogatásához kapcsolódó korai jelző- és pedagógiai támogató rendszer működtetésével. Mindezen változások teszik szükségessé a végrehajtási rendelet módosítását. </t>
  </si>
  <si>
    <t xml:space="preserve">A Klebeslberg Intézményfenntartó Központ és az Oktatáskutató és Fejlesztő Intézet esetén feladatcsökkenést jelent, az Oktatási Hivatalnál viszont többletfeladatok jelennek meg a rendeletmódosítás következtében.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</si>
</sst>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60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theme="1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theme="1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  <font>
      <u/>
      <sz val="10"/>
      <color theme="10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lightUp">
        <bgColor theme="4" tint="0.79995117038483843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11" fillId="0" borderId="0"/>
    <xf numFmtId="0" fontId="59" fillId="0" borderId="0" applyNumberFormat="0" applyFill="0" applyBorder="0" applyAlignment="0" applyProtection="0"/>
  </cellStyleXfs>
  <cellXfs count="556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21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70" xfId="0" applyFont="1" applyBorder="1"/>
    <xf numFmtId="0" fontId="23" fillId="0" borderId="70" xfId="0" applyFont="1" applyBorder="1" applyProtection="1">
      <protection locked="0"/>
    </xf>
    <xf numFmtId="49" fontId="23" fillId="18" borderId="71" xfId="0" applyNumberFormat="1" applyFont="1" applyFill="1" applyBorder="1" applyAlignment="1">
      <alignment vertical="center" wrapText="1"/>
    </xf>
    <xf numFmtId="0" fontId="23" fillId="18" borderId="7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70" xfId="0" applyFont="1" applyBorder="1"/>
    <xf numFmtId="0" fontId="23" fillId="0" borderId="109" xfId="0" applyFont="1" applyBorder="1"/>
    <xf numFmtId="0" fontId="23" fillId="0" borderId="112" xfId="0" applyFont="1" applyBorder="1"/>
    <xf numFmtId="0" fontId="0" fillId="0" borderId="0" xfId="0" applyBorder="1"/>
    <xf numFmtId="0" fontId="35" fillId="21" borderId="113" xfId="0" applyFont="1" applyFill="1" applyBorder="1" applyAlignment="1" applyProtection="1">
      <alignment horizontal="center" vertical="center" wrapText="1"/>
      <protection locked="0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21" borderId="113" xfId="0" applyFont="1" applyFill="1" applyBorder="1" applyAlignment="1" applyProtection="1">
      <alignment vertical="center" wrapText="1"/>
    </xf>
    <xf numFmtId="0" fontId="33" fillId="21" borderId="0" xfId="0" applyFont="1" applyFill="1" applyBorder="1" applyAlignment="1" applyProtection="1">
      <alignment vertical="center" wrapText="1"/>
    </xf>
    <xf numFmtId="0" fontId="36" fillId="21" borderId="71" xfId="0" applyFont="1" applyFill="1" applyBorder="1" applyAlignment="1" applyProtection="1">
      <alignment horizontal="center" vertical="center" wrapText="1"/>
      <protection locked="0"/>
    </xf>
    <xf numFmtId="0" fontId="36" fillId="21" borderId="0" xfId="0" applyFont="1" applyFill="1" applyBorder="1" applyAlignment="1" applyProtection="1">
      <alignment horizontal="center" vertical="center" wrapText="1"/>
      <protection locked="0"/>
    </xf>
    <xf numFmtId="0" fontId="23" fillId="0" borderId="16" xfId="0" applyFont="1" applyBorder="1" applyProtection="1">
      <protection locked="0"/>
    </xf>
    <xf numFmtId="0" fontId="0" fillId="0" borderId="0" xfId="0" applyProtection="1"/>
    <xf numFmtId="0" fontId="21" fillId="0" borderId="37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37" xfId="0" applyFont="1" applyFill="1" applyBorder="1" applyAlignment="1" applyProtection="1">
      <alignment vertical="top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wrapText="1"/>
      <protection locked="0"/>
    </xf>
    <xf numFmtId="0" fontId="21" fillId="0" borderId="26" xfId="0" applyFont="1" applyBorder="1" applyAlignment="1" applyProtection="1">
      <alignment wrapText="1"/>
      <protection locked="0"/>
    </xf>
    <xf numFmtId="0" fontId="21" fillId="0" borderId="64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124" xfId="0" applyFont="1" applyFill="1" applyBorder="1" applyAlignment="1" applyProtection="1">
      <alignment horizontal="center" vertical="center" wrapText="1"/>
    </xf>
    <xf numFmtId="0" fontId="25" fillId="19" borderId="27" xfId="0" applyFont="1" applyFill="1" applyBorder="1" applyAlignment="1" applyProtection="1">
      <alignment horizontal="center" vertical="center" wrapText="1"/>
    </xf>
    <xf numFmtId="0" fontId="25" fillId="19" borderId="16" xfId="0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 applyProtection="1">
      <alignment horizontal="center" vertical="center" wrapText="1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73" xfId="0" applyFont="1" applyBorder="1" applyAlignment="1" applyProtection="1">
      <alignment horizontal="left" vertical="center" wrapText="1"/>
    </xf>
    <xf numFmtId="0" fontId="25" fillId="0" borderId="77" xfId="0" applyFont="1" applyBorder="1" applyAlignment="1" applyProtection="1">
      <alignment horizontal="left" vertical="center" wrapText="1"/>
    </xf>
    <xf numFmtId="0" fontId="25" fillId="0" borderId="78" xfId="0" applyFont="1" applyBorder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0" borderId="40" xfId="0" applyFont="1" applyBorder="1" applyAlignment="1" applyProtection="1">
      <alignment horizontal="left" vertical="center" wrapText="1"/>
    </xf>
    <xf numFmtId="0" fontId="24" fillId="0" borderId="114" xfId="0" applyFont="1" applyBorder="1" applyAlignment="1" applyProtection="1">
      <alignment horizontal="left" vertical="center" wrapText="1"/>
    </xf>
    <xf numFmtId="0" fontId="24" fillId="0" borderId="76" xfId="0" applyFont="1" applyBorder="1" applyAlignment="1" applyProtection="1">
      <alignment horizontal="left" vertical="center" wrapText="1"/>
    </xf>
    <xf numFmtId="0" fontId="25" fillId="0" borderId="81" xfId="0" applyFont="1" applyBorder="1" applyAlignment="1" applyProtection="1">
      <alignment horizontal="left" vertical="center" wrapText="1"/>
    </xf>
    <xf numFmtId="0" fontId="24" fillId="0" borderId="116" xfId="0" applyFont="1" applyBorder="1" applyAlignment="1" applyProtection="1">
      <alignment horizontal="left" vertical="center" wrapText="1"/>
    </xf>
    <xf numFmtId="0" fontId="25" fillId="0" borderId="78" xfId="0" applyNumberFormat="1" applyFont="1" applyBorder="1" applyAlignment="1" applyProtection="1">
      <alignment vertical="center" wrapText="1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42" fillId="22" borderId="41" xfId="0" applyFont="1" applyFill="1" applyBorder="1" applyAlignment="1" applyProtection="1">
      <alignment horizontal="center" vertical="center" wrapText="1"/>
    </xf>
    <xf numFmtId="0" fontId="25" fillId="26" borderId="77" xfId="0" applyFont="1" applyFill="1" applyBorder="1" applyAlignment="1" applyProtection="1">
      <alignment wrapText="1"/>
    </xf>
    <xf numFmtId="0" fontId="25" fillId="0" borderId="96" xfId="0" applyFont="1" applyBorder="1" applyAlignment="1" applyProtection="1">
      <alignment vertical="center" wrapText="1"/>
    </xf>
    <xf numFmtId="0" fontId="25" fillId="26" borderId="78" xfId="0" applyFont="1" applyFill="1" applyBorder="1" applyAlignment="1" applyProtection="1">
      <alignment wrapText="1"/>
    </xf>
    <xf numFmtId="0" fontId="25" fillId="0" borderId="121" xfId="0" applyFont="1" applyBorder="1" applyAlignment="1" applyProtection="1">
      <alignment vertical="center" wrapText="1"/>
    </xf>
    <xf numFmtId="6" fontId="25" fillId="26" borderId="60" xfId="0" applyNumberFormat="1" applyFont="1" applyFill="1" applyBorder="1" applyAlignment="1" applyProtection="1">
      <alignment vertical="center" wrapText="1"/>
    </xf>
    <xf numFmtId="0" fontId="25" fillId="26" borderId="81" xfId="0" applyFont="1" applyFill="1" applyBorder="1" applyAlignment="1" applyProtection="1">
      <alignment wrapText="1"/>
    </xf>
    <xf numFmtId="6" fontId="25" fillId="26" borderId="127" xfId="0" applyNumberFormat="1" applyFont="1" applyFill="1" applyBorder="1" applyAlignment="1" applyProtection="1">
      <alignment vertical="center" wrapText="1"/>
    </xf>
    <xf numFmtId="0" fontId="25" fillId="0" borderId="80" xfId="0" applyFont="1" applyBorder="1" applyAlignment="1" applyProtection="1">
      <alignment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77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vertical="center" wrapText="1"/>
    </xf>
    <xf numFmtId="0" fontId="47" fillId="26" borderId="10" xfId="0" applyFont="1" applyFill="1" applyBorder="1" applyAlignment="1" applyProtection="1">
      <alignment horizontal="center" vertical="center" wrapText="1"/>
    </xf>
    <xf numFmtId="0" fontId="46" fillId="26" borderId="10" xfId="0" applyFont="1" applyFill="1" applyBorder="1" applyAlignment="1" applyProtection="1">
      <alignment horizontal="center" vertical="center"/>
    </xf>
    <xf numFmtId="0" fontId="46" fillId="26" borderId="96" xfId="0" applyFont="1" applyFill="1" applyBorder="1" applyAlignment="1" applyProtection="1">
      <alignment horizontal="center" vertical="center"/>
    </xf>
    <xf numFmtId="165" fontId="24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96" xfId="0" applyNumberFormat="1" applyFont="1" applyFill="1" applyBorder="1" applyAlignment="1" applyProtection="1">
      <alignment horizontal="center" vertical="center" wrapText="1"/>
    </xf>
    <xf numFmtId="165" fontId="24" fillId="26" borderId="40" xfId="0" applyNumberFormat="1" applyFont="1" applyFill="1" applyBorder="1" applyAlignment="1" applyProtection="1">
      <alignment horizontal="center" vertical="center" wrapText="1"/>
    </xf>
    <xf numFmtId="165" fontId="25" fillId="26" borderId="40" xfId="0" applyNumberFormat="1" applyFont="1" applyFill="1" applyBorder="1" applyAlignment="1" applyProtection="1">
      <alignment horizontal="center" vertical="center" wrapText="1"/>
    </xf>
    <xf numFmtId="165" fontId="24" fillId="26" borderId="13" xfId="0" applyNumberFormat="1" applyFont="1" applyFill="1" applyBorder="1" applyAlignment="1" applyProtection="1">
      <alignment horizontal="center" vertical="center" wrapText="1"/>
    </xf>
    <xf numFmtId="165" fontId="24" fillId="26" borderId="104" xfId="0" applyNumberFormat="1" applyFont="1" applyFill="1" applyBorder="1" applyAlignment="1" applyProtection="1">
      <alignment horizontal="center" vertical="center" wrapText="1"/>
    </xf>
    <xf numFmtId="165" fontId="24" fillId="26" borderId="75" xfId="0" applyNumberFormat="1" applyFont="1" applyFill="1" applyBorder="1" applyAlignment="1" applyProtection="1">
      <alignment horizontal="center" vertical="center" wrapText="1"/>
    </xf>
    <xf numFmtId="165" fontId="24" fillId="26" borderId="126" xfId="0" applyNumberFormat="1" applyFont="1" applyFill="1" applyBorder="1" applyAlignment="1" applyProtection="1">
      <alignment horizontal="center" vertical="center" wrapText="1"/>
    </xf>
    <xf numFmtId="0" fontId="25" fillId="0" borderId="114" xfId="0" applyNumberFormat="1" applyFont="1" applyBorder="1" applyAlignment="1" applyProtection="1">
      <alignment horizontal="center" vertical="center" wrapText="1"/>
    </xf>
    <xf numFmtId="0" fontId="25" fillId="25" borderId="66" xfId="0" applyFont="1" applyFill="1" applyBorder="1" applyAlignment="1" applyProtection="1">
      <alignment horizontal="left" vertical="top" wrapText="1" indent="2"/>
      <protection locked="0"/>
    </xf>
    <xf numFmtId="0" fontId="25" fillId="25" borderId="23" xfId="0" applyFont="1" applyFill="1" applyBorder="1" applyAlignment="1" applyProtection="1">
      <alignment vertical="top" wrapText="1"/>
      <protection locked="0"/>
    </xf>
    <xf numFmtId="0" fontId="25" fillId="25" borderId="49" xfId="0" applyFont="1" applyFill="1" applyBorder="1" applyAlignment="1" applyProtection="1">
      <alignment vertical="top" wrapText="1"/>
      <protection locked="0"/>
    </xf>
    <xf numFmtId="0" fontId="49" fillId="0" borderId="16" xfId="0" applyFont="1" applyBorder="1" applyAlignment="1" applyProtection="1">
      <alignment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0" borderId="18" xfId="0" applyFont="1" applyBorder="1" applyAlignment="1" applyProtection="1">
      <alignment horizontal="center" vertical="center" wrapText="1"/>
    </xf>
    <xf numFmtId="0" fontId="50" fillId="0" borderId="16" xfId="0" applyFont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vertical="center"/>
    </xf>
    <xf numFmtId="0" fontId="25" fillId="21" borderId="10" xfId="0" applyFont="1" applyFill="1" applyBorder="1" applyAlignment="1" applyProtection="1">
      <alignment vertical="center"/>
    </xf>
    <xf numFmtId="0" fontId="50" fillId="19" borderId="10" xfId="0" applyFont="1" applyFill="1" applyBorder="1" applyAlignment="1" applyProtection="1">
      <alignment horizontal="center" vertical="center" wrapText="1"/>
    </xf>
    <xf numFmtId="165" fontId="52" fillId="19" borderId="40" xfId="0" applyNumberFormat="1" applyFont="1" applyFill="1" applyBorder="1" applyAlignment="1" applyProtection="1">
      <alignment horizontal="center" vertical="center" wrapText="1"/>
    </xf>
    <xf numFmtId="165" fontId="52" fillId="19" borderId="20" xfId="0" applyNumberFormat="1" applyFont="1" applyFill="1" applyBorder="1" applyAlignment="1" applyProtection="1">
      <alignment horizontal="center" vertical="center" wrapText="1"/>
    </xf>
    <xf numFmtId="0" fontId="52" fillId="18" borderId="39" xfId="0" applyFont="1" applyFill="1" applyBorder="1" applyAlignment="1" applyProtection="1">
      <alignment horizontal="center" vertical="center" wrapText="1"/>
      <protection locked="0"/>
    </xf>
    <xf numFmtId="165" fontId="24" fillId="26" borderId="12" xfId="0" applyNumberFormat="1" applyFont="1" applyFill="1" applyBorder="1" applyAlignment="1" applyProtection="1">
      <alignment horizontal="center" vertical="center" wrapText="1"/>
    </xf>
    <xf numFmtId="165" fontId="24" fillId="26" borderId="67" xfId="0" applyNumberFormat="1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protection locked="0"/>
    </xf>
    <xf numFmtId="0" fontId="24" fillId="18" borderId="10" xfId="0" applyFont="1" applyFill="1" applyBorder="1" applyAlignment="1" applyProtection="1">
      <alignment horizontal="center" vertical="center" wrapText="1"/>
    </xf>
    <xf numFmtId="165" fontId="24" fillId="26" borderId="15" xfId="0" applyNumberFormat="1" applyFont="1" applyFill="1" applyBorder="1" applyAlignment="1" applyProtection="1">
      <alignment horizontal="center" vertical="center" wrapText="1"/>
    </xf>
    <xf numFmtId="165" fontId="24" fillId="26" borderId="30" xfId="0" applyNumberFormat="1" applyFont="1" applyFill="1" applyBorder="1" applyAlignment="1" applyProtection="1">
      <alignment horizontal="center" vertical="center" wrapText="1"/>
    </xf>
    <xf numFmtId="0" fontId="50" fillId="18" borderId="10" xfId="0" applyFont="1" applyFill="1" applyBorder="1" applyAlignment="1" applyProtection="1">
      <alignment horizontal="center" vertical="center" wrapText="1"/>
    </xf>
    <xf numFmtId="165" fontId="25" fillId="26" borderId="18" xfId="0" applyNumberFormat="1" applyFont="1" applyFill="1" applyBorder="1" applyAlignment="1" applyProtection="1">
      <alignment horizontal="center" vertical="center" wrapText="1"/>
    </xf>
    <xf numFmtId="0" fontId="50" fillId="0" borderId="40" xfId="0" applyFont="1" applyFill="1" applyBorder="1" applyAlignment="1" applyProtection="1">
      <alignment horizontal="center" vertical="center" wrapText="1"/>
      <protection locked="0"/>
    </xf>
    <xf numFmtId="165" fontId="50" fillId="26" borderId="1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Border="1" applyProtection="1">
      <protection locked="0"/>
    </xf>
    <xf numFmtId="165" fontId="50" fillId="26" borderId="20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14" xfId="0" applyFont="1" applyFill="1" applyBorder="1" applyProtection="1"/>
    <xf numFmtId="0" fontId="52" fillId="19" borderId="15" xfId="0" applyFont="1" applyFill="1" applyBorder="1" applyAlignment="1" applyProtection="1">
      <alignment horizontal="center" vertical="center"/>
    </xf>
    <xf numFmtId="165" fontId="52" fillId="19" borderId="15" xfId="0" applyNumberFormat="1" applyFont="1" applyFill="1" applyBorder="1" applyAlignment="1" applyProtection="1">
      <alignment horizontal="center" vertical="center" wrapText="1"/>
    </xf>
    <xf numFmtId="0" fontId="52" fillId="19" borderId="30" xfId="0" applyFont="1" applyFill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horizontal="center" vertical="center"/>
      <protection locked="0"/>
    </xf>
    <xf numFmtId="165" fontId="2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Fill="1" applyBorder="1" applyProtection="1">
      <protection locked="0"/>
    </xf>
    <xf numFmtId="0" fontId="24" fillId="18" borderId="35" xfId="0" applyFont="1" applyFill="1" applyBorder="1" applyAlignment="1" applyProtection="1">
      <alignment vertical="center" wrapText="1"/>
    </xf>
    <xf numFmtId="165" fontId="24" fillId="18" borderId="39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43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5" xfId="0" applyNumberFormat="1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43" xfId="0" applyFont="1" applyFill="1" applyBorder="1" applyAlignment="1" applyProtection="1">
      <alignment horizontal="left" vertical="center" wrapText="1"/>
    </xf>
    <xf numFmtId="165" fontId="25" fillId="26" borderId="50" xfId="0" applyNumberFormat="1" applyFont="1" applyFill="1" applyBorder="1" applyAlignment="1" applyProtection="1">
      <alignment horizontal="center" vertical="center" wrapText="1"/>
    </xf>
    <xf numFmtId="165" fontId="50" fillId="26" borderId="123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50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22" xfId="0" applyFont="1" applyFill="1" applyBorder="1" applyAlignment="1" applyProtection="1">
      <alignment horizontal="center" vertical="center" wrapText="1"/>
    </xf>
    <xf numFmtId="165" fontId="52" fillId="19" borderId="56" xfId="0" applyNumberFormat="1" applyFont="1" applyFill="1" applyBorder="1" applyAlignment="1" applyProtection="1">
      <alignment horizontal="center" vertical="center" wrapText="1"/>
    </xf>
    <xf numFmtId="165" fontId="52" fillId="19" borderId="57" xfId="0" applyNumberFormat="1" applyFont="1" applyFill="1" applyBorder="1" applyAlignment="1" applyProtection="1">
      <alignment horizontal="center" vertical="center" wrapText="1"/>
    </xf>
    <xf numFmtId="0" fontId="53" fillId="19" borderId="21" xfId="0" applyFont="1" applyFill="1" applyBorder="1" applyProtection="1"/>
    <xf numFmtId="0" fontId="52" fillId="19" borderId="22" xfId="0" applyFont="1" applyFill="1" applyBorder="1" applyAlignment="1" applyProtection="1">
      <alignment horizontal="center" vertical="center"/>
    </xf>
    <xf numFmtId="165" fontId="52" fillId="19" borderId="22" xfId="0" applyNumberFormat="1" applyFont="1" applyFill="1" applyBorder="1" applyAlignment="1" applyProtection="1">
      <alignment horizontal="center" vertical="center" wrapText="1"/>
    </xf>
    <xf numFmtId="0" fontId="52" fillId="19" borderId="24" xfId="0" applyFont="1" applyFill="1" applyBorder="1" applyAlignment="1" applyProtection="1">
      <alignment horizontal="center" vertical="center"/>
    </xf>
    <xf numFmtId="0" fontId="50" fillId="0" borderId="16" xfId="0" applyFont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wrapText="1"/>
      <protection locked="0"/>
    </xf>
    <xf numFmtId="0" fontId="49" fillId="25" borderId="18" xfId="0" applyFont="1" applyFill="1" applyBorder="1" applyAlignment="1" applyProtection="1">
      <alignment horizontal="center"/>
      <protection locked="0"/>
    </xf>
    <xf numFmtId="0" fontId="50" fillId="0" borderId="11" xfId="0" applyFont="1" applyBorder="1" applyAlignment="1" applyProtection="1">
      <alignment horizontal="center" vertical="center"/>
      <protection locked="0"/>
    </xf>
    <xf numFmtId="0" fontId="49" fillId="25" borderId="17" xfId="0" applyFont="1" applyFill="1" applyBorder="1" applyAlignment="1" applyProtection="1">
      <alignment wrapText="1"/>
      <protection locked="0"/>
    </xf>
    <xf numFmtId="0" fontId="49" fillId="25" borderId="17" xfId="0" applyFont="1" applyFill="1" applyBorder="1" applyAlignment="1" applyProtection="1">
      <alignment horizontal="center"/>
      <protection locked="0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25" fillId="26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5" borderId="23" xfId="0" applyFont="1" applyFill="1" applyBorder="1" applyAlignment="1" applyProtection="1">
      <alignment horizontal="center"/>
      <protection locked="0"/>
    </xf>
    <xf numFmtId="0" fontId="50" fillId="18" borderId="32" xfId="0" applyFont="1" applyFill="1" applyBorder="1" applyAlignment="1" applyProtection="1">
      <alignment horizontal="center" vertical="center" wrapText="1"/>
    </xf>
    <xf numFmtId="165" fontId="50" fillId="26" borderId="23" xfId="0" applyNumberFormat="1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50" fillId="0" borderId="22" xfId="0" applyFont="1" applyBorder="1" applyAlignment="1" applyProtection="1">
      <alignment horizontal="left" vertical="center" wrapText="1"/>
    </xf>
    <xf numFmtId="6" fontId="50" fillId="25" borderId="22" xfId="0" applyNumberFormat="1" applyFont="1" applyFill="1" applyBorder="1" applyAlignment="1" applyProtection="1">
      <alignment vertical="center" wrapText="1"/>
      <protection locked="0"/>
    </xf>
    <xf numFmtId="0" fontId="50" fillId="0" borderId="24" xfId="0" applyFont="1" applyBorder="1" applyAlignment="1" applyProtection="1">
      <alignment vertical="center" wrapText="1"/>
    </xf>
    <xf numFmtId="0" fontId="50" fillId="0" borderId="10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7" xfId="0" applyFont="1" applyBorder="1" applyAlignment="1" applyProtection="1">
      <alignment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0" fillId="0" borderId="61" xfId="0" applyFont="1" applyBorder="1" applyAlignment="1" applyProtection="1">
      <alignment horizontal="left" vertical="center" wrapText="1"/>
    </xf>
    <xf numFmtId="0" fontId="21" fillId="25" borderId="20" xfId="0" applyFont="1" applyFill="1" applyBorder="1" applyAlignment="1" applyProtection="1">
      <alignment horizontal="center" vertical="center" wrapText="1"/>
      <protection locked="0"/>
    </xf>
    <xf numFmtId="0" fontId="50" fillId="25" borderId="22" xfId="0" applyFont="1" applyFill="1" applyBorder="1" applyAlignment="1" applyProtection="1">
      <alignment horizontal="center" vertical="center" wrapText="1"/>
      <protection locked="0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11" xfId="0" applyNumberFormat="1" applyFont="1" applyBorder="1" applyAlignment="1" applyProtection="1">
      <alignment horizontal="center" vertical="center" wrapText="1"/>
    </xf>
    <xf numFmtId="0" fontId="25" fillId="0" borderId="78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Fill="1" applyBorder="1" applyAlignment="1" applyProtection="1">
      <alignment horizontal="center" vertical="center" wrapText="1"/>
      <protection locked="0"/>
    </xf>
    <xf numFmtId="165" fontId="24" fillId="26" borderId="18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0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10" xfId="0" applyFont="1" applyFill="1" applyBorder="1" applyAlignment="1" applyProtection="1">
      <alignment horizontal="center" vertical="center" wrapText="1"/>
      <protection locked="0"/>
    </xf>
    <xf numFmtId="6" fontId="50" fillId="25" borderId="10" xfId="0" applyNumberFormat="1" applyFont="1" applyFill="1" applyBorder="1" applyAlignment="1" applyProtection="1">
      <alignment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5" fillId="25" borderId="121" xfId="0" applyFont="1" applyFill="1" applyBorder="1" applyAlignment="1" applyProtection="1">
      <alignment horizontal="center" vertical="center" wrapText="1"/>
      <protection locked="0"/>
    </xf>
    <xf numFmtId="0" fontId="49" fillId="0" borderId="10" xfId="0" applyFont="1" applyBorder="1" applyAlignment="1" applyProtection="1">
      <alignment horizontal="center" vertical="center"/>
      <protection locked="0"/>
    </xf>
    <xf numFmtId="0" fontId="49" fillId="0" borderId="18" xfId="0" applyFont="1" applyBorder="1" applyAlignment="1" applyProtection="1">
      <alignment horizontal="center" vertical="center"/>
      <protection locked="0"/>
    </xf>
    <xf numFmtId="0" fontId="25" fillId="25" borderId="10" xfId="0" applyFont="1" applyFill="1" applyBorder="1" applyAlignment="1" applyProtection="1">
      <alignment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/>
    </xf>
    <xf numFmtId="0" fontId="25" fillId="25" borderId="10" xfId="0" applyFont="1" applyFill="1" applyBorder="1" applyAlignment="1" applyProtection="1">
      <alignment horizontal="center" vertical="center"/>
      <protection locked="0"/>
    </xf>
    <xf numFmtId="165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165" fontId="46" fillId="22" borderId="121" xfId="0" applyNumberFormat="1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31" xfId="0" applyFont="1" applyFill="1" applyBorder="1" applyAlignment="1" applyProtection="1">
      <alignment horizontal="center" vertical="center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center" vertical="center" wrapText="1"/>
      <protection locked="0"/>
    </xf>
    <xf numFmtId="0" fontId="25" fillId="25" borderId="39" xfId="0" applyFont="1" applyFill="1" applyBorder="1" applyAlignment="1" applyProtection="1">
      <alignment horizontal="center" vertical="center" wrapText="1"/>
      <protection locked="0"/>
    </xf>
    <xf numFmtId="0" fontId="25" fillId="26" borderId="116" xfId="0" applyNumberFormat="1" applyFont="1" applyFill="1" applyBorder="1" applyAlignment="1" applyProtection="1">
      <alignment horizontal="center" vertical="center" wrapText="1"/>
    </xf>
    <xf numFmtId="0" fontId="25" fillId="27" borderId="116" xfId="0" applyFont="1" applyFill="1" applyBorder="1" applyAlignment="1">
      <alignment horizontal="center" wrapText="1"/>
    </xf>
    <xf numFmtId="0" fontId="25" fillId="27" borderId="118" xfId="0" applyFont="1" applyFill="1" applyBorder="1" applyAlignment="1">
      <alignment horizontal="center" wrapText="1"/>
    </xf>
    <xf numFmtId="0" fontId="44" fillId="20" borderId="93" xfId="0" applyFont="1" applyFill="1" applyBorder="1" applyAlignment="1" applyProtection="1">
      <alignment horizontal="center" vertical="center" wrapText="1"/>
    </xf>
    <xf numFmtId="0" fontId="44" fillId="20" borderId="37" xfId="0" applyFont="1" applyFill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54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46" fillId="26" borderId="97" xfId="0" applyFont="1" applyFill="1" applyBorder="1" applyAlignment="1" applyProtection="1">
      <alignment horizontal="center" vertical="top" wrapText="1"/>
    </xf>
    <xf numFmtId="0" fontId="46" fillId="26" borderId="98" xfId="0" applyFont="1" applyFill="1" applyBorder="1" applyAlignment="1" applyProtection="1">
      <alignment horizontal="center" vertical="top" wrapText="1"/>
    </xf>
    <xf numFmtId="0" fontId="46" fillId="26" borderId="99" xfId="0" applyFont="1" applyFill="1" applyBorder="1" applyAlignment="1" applyProtection="1">
      <alignment horizontal="center" vertical="top" wrapText="1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vertical="center" wrapText="1"/>
    </xf>
    <xf numFmtId="0" fontId="25" fillId="0" borderId="35" xfId="0" applyFont="1" applyBorder="1" applyAlignment="1" applyProtection="1">
      <alignment horizontal="center" vertical="center" wrapText="1"/>
    </xf>
    <xf numFmtId="0" fontId="25" fillId="0" borderId="84" xfId="0" applyFont="1" applyBorder="1" applyAlignment="1" applyProtection="1">
      <alignment horizontal="center" vertical="center" wrapText="1"/>
    </xf>
    <xf numFmtId="0" fontId="25" fillId="0" borderId="122" xfId="0" applyFont="1" applyBorder="1" applyAlignment="1" applyProtection="1">
      <alignment horizontal="center" vertical="center" wrapText="1"/>
    </xf>
    <xf numFmtId="0" fontId="45" fillId="19" borderId="92" xfId="0" applyFont="1" applyFill="1" applyBorder="1" applyAlignment="1" applyProtection="1">
      <alignment horizontal="center" vertical="center" wrapText="1"/>
    </xf>
    <xf numFmtId="0" fontId="45" fillId="19" borderId="63" xfId="0" applyFont="1" applyFill="1" applyBorder="1" applyAlignment="1" applyProtection="1">
      <alignment horizontal="center" vertical="center" wrapText="1"/>
    </xf>
    <xf numFmtId="0" fontId="45" fillId="19" borderId="62" xfId="0" applyFont="1" applyFill="1" applyBorder="1" applyAlignment="1" applyProtection="1">
      <alignment horizontal="center" vertical="center" wrapText="1"/>
    </xf>
    <xf numFmtId="0" fontId="45" fillId="19" borderId="125" xfId="0" applyFont="1" applyFill="1" applyBorder="1" applyAlignment="1" applyProtection="1">
      <alignment horizontal="center" vertical="center" wrapText="1"/>
    </xf>
    <xf numFmtId="0" fontId="25" fillId="0" borderId="96" xfId="0" applyFont="1" applyBorder="1" applyAlignment="1" applyProtection="1">
      <alignment horizontal="center" vertical="center" wrapText="1"/>
    </xf>
    <xf numFmtId="0" fontId="24" fillId="19" borderId="89" xfId="0" applyFont="1" applyFill="1" applyBorder="1" applyAlignment="1" applyProtection="1">
      <alignment horizontal="center" vertical="center" wrapText="1"/>
    </xf>
    <xf numFmtId="0" fontId="24" fillId="19" borderId="82" xfId="0" applyFont="1" applyFill="1" applyBorder="1" applyAlignment="1" applyProtection="1">
      <alignment horizontal="center" vertical="center" wrapText="1"/>
    </xf>
    <xf numFmtId="0" fontId="24" fillId="19" borderId="88" xfId="0" applyFont="1" applyFill="1" applyBorder="1" applyAlignment="1" applyProtection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5" fillId="25" borderId="84" xfId="0" applyFont="1" applyFill="1" applyBorder="1" applyAlignment="1" applyProtection="1">
      <alignment horizontal="center" vertical="center" wrapText="1"/>
      <protection locked="0"/>
    </xf>
    <xf numFmtId="0" fontId="25" fillId="25" borderId="83" xfId="0" applyFont="1" applyFill="1" applyBorder="1" applyAlignment="1" applyProtection="1">
      <alignment horizontal="center" vertical="center" wrapText="1"/>
      <protection locked="0"/>
    </xf>
    <xf numFmtId="0" fontId="41" fillId="0" borderId="114" xfId="0" applyFont="1" applyBorder="1" applyAlignment="1" applyProtection="1">
      <alignment horizontal="center" vertical="center" wrapText="1"/>
    </xf>
    <xf numFmtId="0" fontId="41" fillId="0" borderId="115" xfId="0" applyFont="1" applyBorder="1" applyAlignment="1" applyProtection="1">
      <alignment horizontal="center" vertical="center" wrapText="1"/>
    </xf>
    <xf numFmtId="0" fontId="41" fillId="0" borderId="116" xfId="0" applyFont="1" applyBorder="1" applyAlignment="1" applyProtection="1">
      <alignment horizontal="center" vertical="center" wrapText="1"/>
    </xf>
    <xf numFmtId="0" fontId="41" fillId="0" borderId="117" xfId="0" applyFont="1" applyBorder="1" applyAlignment="1" applyProtection="1">
      <alignment horizontal="center" vertical="center" wrapText="1"/>
    </xf>
    <xf numFmtId="0" fontId="41" fillId="0" borderId="118" xfId="0" applyFont="1" applyBorder="1" applyAlignment="1" applyProtection="1">
      <alignment horizontal="center" vertical="center" wrapText="1"/>
    </xf>
    <xf numFmtId="0" fontId="25" fillId="25" borderId="15" xfId="0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center" vertical="center" wrapText="1"/>
      <protection locked="0"/>
    </xf>
    <xf numFmtId="0" fontId="24" fillId="25" borderId="117" xfId="0" applyFont="1" applyFill="1" applyBorder="1" applyAlignment="1" applyProtection="1">
      <alignment horizontal="center" vertical="center" wrapText="1"/>
      <protection locked="0"/>
    </xf>
    <xf numFmtId="0" fontId="24" fillId="25" borderId="115" xfId="0" applyFont="1" applyFill="1" applyBorder="1" applyAlignment="1" applyProtection="1">
      <alignment horizontal="center" vertical="center" wrapText="1"/>
      <protection locked="0"/>
    </xf>
    <xf numFmtId="0" fontId="25" fillId="25" borderId="69" xfId="0" applyFont="1" applyFill="1" applyBorder="1" applyAlignment="1" applyProtection="1">
      <alignment horizontal="center" vertical="center" wrapText="1"/>
      <protection locked="0"/>
    </xf>
    <xf numFmtId="0" fontId="25" fillId="25" borderId="48" xfId="0" applyFont="1" applyFill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4" fillId="25" borderId="119" xfId="0" applyFont="1" applyFill="1" applyBorder="1" applyAlignment="1" applyProtection="1">
      <alignment horizontal="center" vertical="center" wrapText="1"/>
      <protection locked="0"/>
    </xf>
    <xf numFmtId="0" fontId="46" fillId="25" borderId="122" xfId="0" applyFont="1" applyFill="1" applyBorder="1" applyAlignment="1" applyProtection="1">
      <alignment horizontal="center" vertical="center" wrapText="1"/>
      <protection locked="0"/>
    </xf>
    <xf numFmtId="0" fontId="46" fillId="25" borderId="131" xfId="0" applyFont="1" applyFill="1" applyBorder="1" applyAlignment="1" applyProtection="1">
      <alignment horizontal="center" vertical="center" wrapText="1"/>
      <protection locked="0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center" vertical="center" wrapText="1"/>
      <protection locked="0"/>
    </xf>
    <xf numFmtId="0" fontId="25" fillId="25" borderId="87" xfId="0" applyFont="1" applyFill="1" applyBorder="1" applyAlignment="1" applyProtection="1">
      <alignment horizontal="center" vertical="center" wrapText="1"/>
      <protection locked="0"/>
    </xf>
    <xf numFmtId="0" fontId="25" fillId="25" borderId="82" xfId="0" applyFont="1" applyFill="1" applyBorder="1" applyAlignment="1" applyProtection="1">
      <alignment horizontal="center" vertical="center" wrapText="1"/>
      <protection locked="0"/>
    </xf>
    <xf numFmtId="0" fontId="25" fillId="25" borderId="88" xfId="0" applyFont="1" applyFill="1" applyBorder="1" applyAlignment="1" applyProtection="1">
      <alignment horizontal="center" vertical="center" wrapText="1"/>
      <protection locked="0"/>
    </xf>
    <xf numFmtId="0" fontId="30" fillId="23" borderId="91" xfId="0" applyFont="1" applyFill="1" applyBorder="1" applyAlignment="1" applyProtection="1">
      <alignment horizontal="center" vertical="center"/>
    </xf>
    <xf numFmtId="0" fontId="30" fillId="23" borderId="74" xfId="0" applyFont="1" applyFill="1" applyBorder="1" applyAlignment="1" applyProtection="1">
      <alignment horizontal="center" vertical="center"/>
    </xf>
    <xf numFmtId="0" fontId="30" fillId="23" borderId="103" xfId="0" applyFont="1" applyFill="1" applyBorder="1" applyAlignment="1" applyProtection="1">
      <alignment horizontal="center" vertical="center"/>
    </xf>
    <xf numFmtId="0" fontId="30" fillId="23" borderId="91" xfId="0" applyFont="1" applyFill="1" applyBorder="1" applyAlignment="1" applyProtection="1">
      <alignment horizontal="center" vertical="center" wrapText="1"/>
    </xf>
    <xf numFmtId="0" fontId="31" fillId="23" borderId="74" xfId="0" applyFont="1" applyFill="1" applyBorder="1" applyAlignment="1" applyProtection="1">
      <alignment horizontal="center" vertical="center" wrapText="1"/>
    </xf>
    <xf numFmtId="0" fontId="31" fillId="23" borderId="103" xfId="0" applyFont="1" applyFill="1" applyBorder="1" applyAlignment="1" applyProtection="1">
      <alignment horizontal="center" vertical="center" wrapText="1"/>
    </xf>
    <xf numFmtId="0" fontId="30" fillId="23" borderId="72" xfId="0" applyFont="1" applyFill="1" applyBorder="1" applyAlignment="1" applyProtection="1">
      <alignment horizontal="center" vertical="center" wrapText="1"/>
    </xf>
    <xf numFmtId="0" fontId="32" fillId="23" borderId="71" xfId="0" applyFont="1" applyFill="1" applyBorder="1" applyAlignment="1" applyProtection="1">
      <alignment horizontal="center" vertical="center" wrapText="1"/>
    </xf>
    <xf numFmtId="0" fontId="32" fillId="23" borderId="100" xfId="0" applyFont="1" applyFill="1" applyBorder="1" applyAlignment="1" applyProtection="1">
      <alignment horizontal="center" vertical="center" wrapText="1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44" fillId="20" borderId="7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5" xfId="0" applyFont="1" applyFill="1" applyBorder="1" applyAlignment="1" applyProtection="1">
      <alignment horizontal="left" vertical="center" wrapText="1"/>
    </xf>
    <xf numFmtId="0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9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20" xfId="0" applyFont="1" applyBorder="1" applyAlignment="1">
      <alignment horizontal="center" wrapText="1"/>
    </xf>
    <xf numFmtId="0" fontId="23" fillId="0" borderId="113" xfId="0" applyFont="1" applyBorder="1" applyAlignment="1">
      <alignment horizontal="center" wrapText="1"/>
    </xf>
    <xf numFmtId="0" fontId="36" fillId="21" borderId="95" xfId="0" applyFont="1" applyFill="1" applyBorder="1" applyAlignment="1">
      <alignment horizontal="center" vertical="center" wrapText="1"/>
    </xf>
    <xf numFmtId="0" fontId="44" fillId="20" borderId="128" xfId="0" applyFont="1" applyFill="1" applyBorder="1" applyAlignment="1" applyProtection="1">
      <alignment horizontal="center" vertical="center" wrapText="1"/>
    </xf>
    <xf numFmtId="0" fontId="44" fillId="20" borderId="129" xfId="0" applyFont="1" applyFill="1" applyBorder="1" applyAlignment="1" applyProtection="1">
      <alignment horizontal="center" vertical="center" wrapText="1"/>
    </xf>
    <xf numFmtId="0" fontId="44" fillId="20" borderId="130" xfId="0" applyFont="1" applyFill="1" applyBorder="1" applyAlignment="1" applyProtection="1">
      <alignment horizontal="center" vertical="center" wrapText="1"/>
    </xf>
    <xf numFmtId="0" fontId="46" fillId="0" borderId="77" xfId="0" applyFont="1" applyFill="1" applyBorder="1" applyAlignment="1" applyProtection="1">
      <alignment horizontal="left" vertical="center" wrapText="1"/>
    </xf>
    <xf numFmtId="0" fontId="46" fillId="0" borderId="10" xfId="0" applyFont="1" applyFill="1" applyBorder="1" applyAlignment="1" applyProtection="1">
      <alignment horizontal="left" vertical="center" wrapText="1"/>
    </xf>
    <xf numFmtId="0" fontId="47" fillId="0" borderId="79" xfId="0" applyFont="1" applyFill="1" applyBorder="1" applyAlignment="1" applyProtection="1">
      <alignment horizontal="left" vertical="center" wrapText="1"/>
    </xf>
    <xf numFmtId="0" fontId="47" fillId="0" borderId="13" xfId="0" applyFont="1" applyFill="1" applyBorder="1" applyAlignment="1" applyProtection="1">
      <alignment horizontal="left" vertical="center" wrapText="1"/>
    </xf>
    <xf numFmtId="0" fontId="42" fillId="22" borderId="92" xfId="0" applyFont="1" applyFill="1" applyBorder="1" applyAlignment="1" applyProtection="1">
      <alignment horizontal="left" vertical="center" wrapText="1"/>
    </xf>
    <xf numFmtId="0" fontId="42" fillId="22" borderId="63" xfId="0" applyFont="1" applyFill="1" applyBorder="1" applyAlignment="1" applyProtection="1">
      <alignment horizontal="left" vertical="center" wrapText="1"/>
    </xf>
    <xf numFmtId="0" fontId="42" fillId="22" borderId="53" xfId="0" applyFont="1" applyFill="1" applyBorder="1" applyAlignment="1" applyProtection="1">
      <alignment horizontal="left" vertical="center" wrapText="1"/>
    </xf>
    <xf numFmtId="0" fontId="25" fillId="26" borderId="22" xfId="0" applyFont="1" applyFill="1" applyBorder="1" applyAlignment="1" applyProtection="1">
      <alignment horizontal="center" vertical="center" wrapText="1"/>
    </xf>
    <xf numFmtId="0" fontId="25" fillId="26" borderId="85" xfId="0" applyFont="1" applyFill="1" applyBorder="1" applyAlignment="1" applyProtection="1">
      <alignment horizontal="center" vertical="center" wrapText="1"/>
    </xf>
    <xf numFmtId="0" fontId="25" fillId="26" borderId="90" xfId="0" applyFont="1" applyFill="1" applyBorder="1" applyAlignment="1" applyProtection="1">
      <alignment horizontal="center" vertical="top" wrapText="1"/>
    </xf>
    <xf numFmtId="0" fontId="43" fillId="26" borderId="17" xfId="0" applyFont="1" applyFill="1" applyBorder="1" applyAlignment="1" applyProtection="1">
      <alignment horizontal="center" vertical="top" wrapText="1"/>
    </xf>
    <xf numFmtId="0" fontId="43" fillId="26" borderId="40" xfId="0" applyFont="1" applyFill="1" applyBorder="1" applyAlignment="1" applyProtection="1">
      <alignment horizontal="center" vertical="top" wrapText="1"/>
    </xf>
    <xf numFmtId="0" fontId="43" fillId="26" borderId="121" xfId="0" applyFont="1" applyFill="1" applyBorder="1" applyAlignment="1" applyProtection="1">
      <alignment horizontal="center" vertical="top" wrapText="1"/>
    </xf>
    <xf numFmtId="0" fontId="44" fillId="20" borderId="105" xfId="0" applyFont="1" applyFill="1" applyBorder="1" applyAlignment="1" applyProtection="1">
      <alignment horizontal="left" vertical="center" wrapText="1"/>
    </xf>
    <xf numFmtId="0" fontId="44" fillId="20" borderId="106" xfId="0" applyFont="1" applyFill="1" applyBorder="1" applyAlignment="1" applyProtection="1">
      <alignment horizontal="left" vertical="center" wrapText="1"/>
    </xf>
    <xf numFmtId="0" fontId="44" fillId="20" borderId="107" xfId="0" applyFont="1" applyFill="1" applyBorder="1" applyAlignment="1" applyProtection="1">
      <alignment horizontal="left" vertical="center" wrapText="1"/>
    </xf>
    <xf numFmtId="0" fontId="35" fillId="21" borderId="71" xfId="0" applyNumberFormat="1" applyFont="1" applyFill="1" applyBorder="1" applyAlignment="1">
      <alignment horizontal="center" vertical="center" wrapText="1"/>
    </xf>
    <xf numFmtId="0" fontId="34" fillId="23" borderId="72" xfId="0" applyFont="1" applyFill="1" applyBorder="1" applyAlignment="1" applyProtection="1">
      <alignment horizontal="center" vertical="center" wrapText="1"/>
    </xf>
    <xf numFmtId="0" fontId="34" fillId="23" borderId="71" xfId="0" applyFont="1" applyFill="1" applyBorder="1" applyAlignment="1" applyProtection="1">
      <alignment horizontal="center" vertical="center" wrapText="1"/>
    </xf>
    <xf numFmtId="6" fontId="25" fillId="25" borderId="84" xfId="0" applyNumberFormat="1" applyFont="1" applyFill="1" applyBorder="1" applyAlignment="1" applyProtection="1">
      <alignment horizontal="center" vertical="top" wrapText="1"/>
      <protection locked="0"/>
    </xf>
    <xf numFmtId="6" fontId="25" fillId="25" borderId="83" xfId="0" applyNumberFormat="1" applyFont="1" applyFill="1" applyBorder="1" applyAlignment="1" applyProtection="1">
      <alignment horizontal="center" vertical="top" wrapText="1"/>
      <protection locked="0"/>
    </xf>
    <xf numFmtId="0" fontId="44" fillId="20" borderId="92" xfId="0" applyFont="1" applyFill="1" applyBorder="1" applyAlignment="1" applyProtection="1">
      <alignment horizontal="center" vertical="center" wrapText="1"/>
    </xf>
    <xf numFmtId="0" fontId="44" fillId="20" borderId="63" xfId="0" applyFont="1" applyFill="1" applyBorder="1" applyAlignment="1" applyProtection="1">
      <alignment horizontal="center" vertical="center" wrapText="1"/>
    </xf>
    <xf numFmtId="0" fontId="44" fillId="20" borderId="125" xfId="0" applyFont="1" applyFill="1" applyBorder="1" applyAlignment="1" applyProtection="1">
      <alignment horizontal="center" vertical="center" wrapText="1"/>
    </xf>
    <xf numFmtId="0" fontId="46" fillId="0" borderId="94" xfId="0" applyFont="1" applyFill="1" applyBorder="1" applyAlignment="1" applyProtection="1">
      <alignment horizontal="center" vertical="center" wrapText="1"/>
    </xf>
    <xf numFmtId="0" fontId="46" fillId="0" borderId="39" xfId="0" applyFont="1" applyFill="1" applyBorder="1" applyAlignment="1" applyProtection="1">
      <alignment horizontal="center" vertical="center" wrapText="1"/>
    </xf>
    <xf numFmtId="0" fontId="46" fillId="0" borderId="43" xfId="0" applyFont="1" applyFill="1" applyBorder="1" applyAlignment="1" applyProtection="1">
      <alignment horizontal="center" vertical="center" wrapText="1"/>
    </xf>
    <xf numFmtId="0" fontId="45" fillId="19" borderId="110" xfId="0" applyFont="1" applyFill="1" applyBorder="1" applyAlignment="1" applyProtection="1">
      <alignment horizontal="center" vertical="center" wrapText="1"/>
    </xf>
    <xf numFmtId="0" fontId="45" fillId="19" borderId="111" xfId="0" applyFont="1" applyFill="1" applyBorder="1" applyAlignment="1" applyProtection="1">
      <alignment horizontal="center" vertical="center" wrapText="1"/>
    </xf>
    <xf numFmtId="0" fontId="45" fillId="19" borderId="48" xfId="0" applyFont="1" applyFill="1" applyBorder="1" applyAlignment="1" applyProtection="1">
      <alignment horizontal="center" vertical="center" wrapText="1"/>
    </xf>
    <xf numFmtId="0" fontId="45" fillId="19" borderId="101" xfId="0" applyFont="1" applyFill="1" applyBorder="1" applyAlignment="1" applyProtection="1">
      <alignment horizontal="center" vertical="center" wrapText="1"/>
    </xf>
    <xf numFmtId="6" fontId="25" fillId="26" borderId="41" xfId="0" applyNumberFormat="1" applyFont="1" applyFill="1" applyBorder="1" applyAlignment="1" applyProtection="1">
      <alignment horizontal="center" vertical="center" wrapText="1"/>
    </xf>
    <xf numFmtId="6" fontId="25" fillId="26" borderId="61" xfId="0" applyNumberFormat="1" applyFont="1" applyFill="1" applyBorder="1" applyAlignment="1" applyProtection="1">
      <alignment horizontal="center" vertical="center" wrapText="1"/>
    </xf>
    <xf numFmtId="6" fontId="25" fillId="26" borderId="35" xfId="0" applyNumberFormat="1" applyFont="1" applyFill="1" applyBorder="1" applyAlignment="1" applyProtection="1">
      <alignment horizontal="center" vertical="center" wrapText="1"/>
    </xf>
    <xf numFmtId="6" fontId="25" fillId="26" borderId="43" xfId="0" applyNumberFormat="1" applyFont="1" applyFill="1" applyBorder="1" applyAlignment="1" applyProtection="1">
      <alignment horizontal="center" vertical="center" wrapText="1"/>
    </xf>
    <xf numFmtId="0" fontId="25" fillId="0" borderId="83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wrapText="1"/>
    </xf>
    <xf numFmtId="0" fontId="25" fillId="0" borderId="121" xfId="0" applyFont="1" applyBorder="1" applyAlignment="1" applyProtection="1">
      <alignment horizontal="center" wrapText="1"/>
    </xf>
    <xf numFmtId="0" fontId="44" fillId="20" borderId="36" xfId="0" applyFont="1" applyFill="1" applyBorder="1" applyAlignment="1" applyProtection="1">
      <alignment horizontal="center" vertical="center" wrapText="1"/>
    </xf>
    <xf numFmtId="0" fontId="44" fillId="20" borderId="38" xfId="0" applyFont="1" applyFill="1" applyBorder="1" applyAlignment="1" applyProtection="1">
      <alignment horizontal="center" vertical="center" wrapText="1"/>
    </xf>
    <xf numFmtId="0" fontId="30" fillId="23" borderId="91" xfId="0" applyFont="1" applyFill="1" applyBorder="1" applyAlignment="1" applyProtection="1">
      <alignment horizontal="center" vertical="center" wrapText="1"/>
      <protection locked="0"/>
    </xf>
    <xf numFmtId="0" fontId="30" fillId="23" borderId="74" xfId="0" applyFont="1" applyFill="1" applyBorder="1" applyAlignment="1" applyProtection="1">
      <alignment horizontal="center" vertical="center" wrapText="1"/>
      <protection locked="0"/>
    </xf>
    <xf numFmtId="0" fontId="30" fillId="23" borderId="103" xfId="0" applyFont="1" applyFill="1" applyBorder="1" applyAlignment="1" applyProtection="1">
      <alignment horizontal="center" vertical="center" wrapText="1"/>
      <protection locked="0"/>
    </xf>
    <xf numFmtId="0" fontId="44" fillId="20" borderId="108" xfId="0" applyFont="1" applyFill="1" applyBorder="1" applyAlignment="1" applyProtection="1">
      <alignment horizontal="left" vertical="center" wrapText="1"/>
    </xf>
    <xf numFmtId="0" fontId="47" fillId="0" borderId="86" xfId="0" applyFont="1" applyFill="1" applyBorder="1" applyAlignment="1" applyProtection="1">
      <alignment horizontal="left" vertical="center" wrapText="1"/>
    </xf>
    <xf numFmtId="0" fontId="47" fillId="0" borderId="75" xfId="0" applyFont="1" applyFill="1" applyBorder="1" applyAlignment="1" applyProtection="1">
      <alignment horizontal="left" vertical="center" wrapText="1"/>
    </xf>
    <xf numFmtId="0" fontId="46" fillId="0" borderId="90" xfId="0" applyFont="1" applyFill="1" applyBorder="1" applyAlignment="1" applyProtection="1">
      <alignment horizontal="left" vertical="center" wrapText="1"/>
    </xf>
    <xf numFmtId="0" fontId="46" fillId="0" borderId="17" xfId="0" applyFont="1" applyFill="1" applyBorder="1" applyAlignment="1" applyProtection="1">
      <alignment horizontal="left" vertical="center" wrapText="1"/>
    </xf>
    <xf numFmtId="0" fontId="25" fillId="26" borderId="35" xfId="0" applyFont="1" applyFill="1" applyBorder="1" applyAlignment="1" applyProtection="1">
      <alignment horizontal="center" vertical="center" wrapText="1"/>
    </xf>
    <xf numFmtId="0" fontId="25" fillId="26" borderId="102" xfId="0" applyFont="1" applyFill="1" applyBorder="1" applyAlignment="1" applyProtection="1">
      <alignment horizontal="center" vertical="center" wrapText="1"/>
    </xf>
    <xf numFmtId="0" fontId="44" fillId="20" borderId="36" xfId="0" applyFont="1" applyFill="1" applyBorder="1" applyAlignment="1" applyProtection="1">
      <alignment horizontal="left" vertical="center" wrapText="1"/>
    </xf>
    <xf numFmtId="0" fontId="44" fillId="20" borderId="37" xfId="0" applyFont="1" applyFill="1" applyBorder="1" applyAlignment="1" applyProtection="1">
      <alignment horizontal="left" vertical="center" wrapText="1"/>
    </xf>
    <xf numFmtId="0" fontId="44" fillId="20" borderId="38" xfId="0" applyFont="1" applyFill="1" applyBorder="1" applyAlignment="1" applyProtection="1">
      <alignment horizontal="left" vertical="center" wrapText="1"/>
    </xf>
    <xf numFmtId="0" fontId="25" fillId="26" borderId="36" xfId="0" applyFont="1" applyFill="1" applyBorder="1" applyAlignment="1" applyProtection="1">
      <alignment horizontal="center" vertical="center" wrapText="1"/>
    </xf>
    <xf numFmtId="0" fontId="25" fillId="26" borderId="38" xfId="0" applyFont="1" applyFill="1" applyBorder="1" applyAlignment="1" applyProtection="1">
      <alignment horizontal="center" vertical="center" wrapText="1"/>
    </xf>
    <xf numFmtId="0" fontId="44" fillId="20" borderId="132" xfId="0" applyFont="1" applyFill="1" applyBorder="1" applyAlignment="1" applyProtection="1">
      <alignment horizontal="left" vertical="center" wrapText="1"/>
    </xf>
    <xf numFmtId="0" fontId="44" fillId="20" borderId="133" xfId="0" applyFont="1" applyFill="1" applyBorder="1" applyAlignment="1" applyProtection="1">
      <alignment horizontal="left" vertical="center" wrapText="1"/>
    </xf>
    <xf numFmtId="0" fontId="25" fillId="26" borderId="34" xfId="0" applyFont="1" applyFill="1" applyBorder="1" applyAlignment="1" applyProtection="1">
      <alignment horizontal="center" vertical="center" wrapText="1"/>
    </xf>
    <xf numFmtId="0" fontId="25" fillId="26" borderId="29" xfId="0" applyFont="1" applyFill="1" applyBorder="1" applyAlignment="1" applyProtection="1">
      <alignment horizontal="center" vertical="center" wrapText="1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top" wrapText="1"/>
      <protection locked="0"/>
    </xf>
    <xf numFmtId="0" fontId="50" fillId="25" borderId="18" xfId="0" applyFont="1" applyFill="1" applyBorder="1" applyAlignment="1" applyProtection="1">
      <alignment horizontal="center" vertical="top" wrapText="1"/>
      <protection locked="0"/>
    </xf>
    <xf numFmtId="0" fontId="22" fillId="21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48" fillId="0" borderId="34" xfId="0" applyFont="1" applyBorder="1" applyAlignment="1" applyProtection="1">
      <alignment horizontal="center" vertical="center" wrapText="1"/>
    </xf>
    <xf numFmtId="0" fontId="48" fillId="0" borderId="28" xfId="0" applyFont="1" applyBorder="1" applyAlignment="1" applyProtection="1">
      <alignment horizontal="center" vertical="center" wrapText="1"/>
    </xf>
    <xf numFmtId="0" fontId="48" fillId="0" borderId="29" xfId="0" applyFont="1" applyBorder="1" applyAlignment="1" applyProtection="1">
      <alignment horizontal="center" vertical="center" wrapText="1"/>
    </xf>
    <xf numFmtId="0" fontId="0" fillId="22" borderId="10" xfId="0" applyFill="1" applyBorder="1" applyAlignment="1" applyProtection="1">
      <alignment horizontal="center"/>
      <protection locked="0"/>
    </xf>
    <xf numFmtId="0" fontId="0" fillId="22" borderId="18" xfId="0" applyFill="1" applyBorder="1" applyAlignment="1" applyProtection="1">
      <alignment horizontal="center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0" fontId="50" fillId="0" borderId="10" xfId="0" applyFont="1" applyBorder="1" applyAlignment="1" applyProtection="1">
      <alignment horizontal="center" vertical="center" wrapText="1"/>
    </xf>
    <xf numFmtId="0" fontId="20" fillId="24" borderId="16" xfId="0" applyFont="1" applyFill="1" applyBorder="1" applyAlignment="1" applyProtection="1">
      <alignment horizontal="center" vertical="center" wrapText="1"/>
    </xf>
    <xf numFmtId="0" fontId="20" fillId="24" borderId="10" xfId="0" applyFont="1" applyFill="1" applyBorder="1" applyAlignment="1" applyProtection="1">
      <alignment horizontal="center" vertical="center" wrapText="1"/>
    </xf>
    <xf numFmtId="0" fontId="20" fillId="24" borderId="18" xfId="0" applyFont="1" applyFill="1" applyBorder="1" applyAlignment="1" applyProtection="1">
      <alignment horizontal="center" vertical="center" wrapText="1"/>
    </xf>
    <xf numFmtId="0" fontId="50" fillId="25" borderId="11" xfId="0" applyFont="1" applyFill="1" applyBorder="1" applyAlignment="1" applyProtection="1">
      <alignment horizontal="center" vertical="top" wrapText="1"/>
      <protection locked="0"/>
    </xf>
    <xf numFmtId="0" fontId="51" fillId="25" borderId="17" xfId="0" applyFont="1" applyFill="1" applyBorder="1" applyAlignment="1" applyProtection="1">
      <alignment horizontal="center" vertical="top" wrapText="1"/>
      <protection locked="0"/>
    </xf>
    <xf numFmtId="0" fontId="51" fillId="25" borderId="23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0" fillId="25" borderId="16" xfId="0" applyFont="1" applyFill="1" applyBorder="1" applyAlignment="1" applyProtection="1">
      <alignment horizontal="center" vertical="top" wrapText="1"/>
      <protection locked="0"/>
    </xf>
    <xf numFmtId="0" fontId="50" fillId="25" borderId="17" xfId="0" applyFont="1" applyFill="1" applyBorder="1" applyAlignment="1" applyProtection="1">
      <alignment horizontal="center" vertical="top" wrapText="1"/>
      <protection locked="0"/>
    </xf>
    <xf numFmtId="0" fontId="50" fillId="25" borderId="23" xfId="0" applyFont="1" applyFill="1" applyBorder="1" applyAlignment="1" applyProtection="1">
      <alignment horizontal="center" vertical="top" wrapText="1"/>
      <protection locked="0"/>
    </xf>
    <xf numFmtId="0" fontId="25" fillId="0" borderId="16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25" borderId="10" xfId="0" applyFont="1" applyFill="1" applyBorder="1" applyAlignment="1" applyProtection="1">
      <alignment horizontal="center" wrapText="1"/>
      <protection locked="0"/>
    </xf>
    <xf numFmtId="0" fontId="25" fillId="25" borderId="18" xfId="0" applyFont="1" applyFill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alignment horizontal="left" vertical="center" wrapText="1"/>
    </xf>
    <xf numFmtId="0" fontId="25" fillId="0" borderId="17" xfId="0" applyFont="1" applyBorder="1" applyAlignment="1" applyProtection="1">
      <alignment horizontal="left" vertical="center" wrapText="1"/>
    </xf>
    <xf numFmtId="0" fontId="25" fillId="25" borderId="17" xfId="0" applyFont="1" applyFill="1" applyBorder="1" applyAlignment="1" applyProtection="1">
      <alignment horizontal="center" wrapText="1"/>
      <protection locked="0"/>
    </xf>
    <xf numFmtId="0" fontId="25" fillId="25" borderId="23" xfId="0" applyFont="1" applyFill="1" applyBorder="1" applyAlignment="1" applyProtection="1">
      <alignment horizontal="center" wrapText="1"/>
      <protection locked="0"/>
    </xf>
    <xf numFmtId="0" fontId="20" fillId="24" borderId="21" xfId="0" applyFont="1" applyFill="1" applyBorder="1" applyAlignment="1" applyProtection="1">
      <alignment horizontal="center" vertical="center" wrapText="1"/>
    </xf>
    <xf numFmtId="0" fontId="20" fillId="24" borderId="22" xfId="0" applyFont="1" applyFill="1" applyBorder="1" applyAlignment="1" applyProtection="1">
      <alignment horizontal="center" vertical="center" wrapText="1"/>
    </xf>
    <xf numFmtId="0" fontId="20" fillId="24" borderId="24" xfId="0" applyFont="1" applyFill="1" applyBorder="1" applyAlignment="1" applyProtection="1">
      <alignment horizontal="center" vertical="center" wrapText="1"/>
    </xf>
    <xf numFmtId="0" fontId="25" fillId="22" borderId="10" xfId="0" applyFont="1" applyFill="1" applyBorder="1" applyAlignment="1" applyProtection="1">
      <alignment horizontal="center" vertical="center"/>
      <protection locked="0"/>
    </xf>
    <xf numFmtId="0" fontId="25" fillId="22" borderId="18" xfId="0" applyFont="1" applyFill="1" applyBorder="1" applyAlignment="1" applyProtection="1">
      <alignment horizontal="center" vertical="center"/>
      <protection locked="0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8" xfId="0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left" vertical="center" wrapText="1"/>
    </xf>
    <xf numFmtId="0" fontId="50" fillId="0" borderId="39" xfId="0" applyFont="1" applyBorder="1" applyAlignment="1" applyProtection="1">
      <alignment horizontal="left"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4" fillId="19" borderId="12" xfId="0" applyFont="1" applyFill="1" applyBorder="1" applyAlignment="1" applyProtection="1">
      <alignment horizontal="center" vertical="center" wrapText="1"/>
      <protection locked="0"/>
    </xf>
    <xf numFmtId="0" fontId="54" fillId="19" borderId="13" xfId="0" applyFont="1" applyFill="1" applyBorder="1" applyAlignment="1" applyProtection="1">
      <alignment horizontal="center" vertical="center" wrapText="1"/>
      <protection locked="0"/>
    </xf>
    <xf numFmtId="0" fontId="54" fillId="19" borderId="67" xfId="0" applyFont="1" applyFill="1" applyBorder="1" applyAlignment="1" applyProtection="1">
      <alignment horizontal="center" vertical="center" wrapText="1"/>
      <protection locked="0"/>
    </xf>
    <xf numFmtId="0" fontId="24" fillId="18" borderId="34" xfId="0" applyFont="1" applyFill="1" applyBorder="1" applyAlignment="1" applyProtection="1">
      <alignment horizontal="left" vertical="center" wrapText="1"/>
    </xf>
    <xf numFmtId="0" fontId="24" fillId="18" borderId="28" xfId="0" applyFont="1" applyFill="1" applyBorder="1" applyAlignment="1" applyProtection="1">
      <alignment horizontal="left" vertical="center" wrapText="1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14" xfId="0" applyFont="1" applyFill="1" applyBorder="1" applyAlignment="1" applyProtection="1">
      <alignment horizontal="center"/>
      <protection locked="0"/>
    </xf>
    <xf numFmtId="0" fontId="49" fillId="0" borderId="16" xfId="0" applyFont="1" applyFill="1" applyBorder="1" applyAlignment="1" applyProtection="1">
      <alignment horizontal="center"/>
      <protection locked="0"/>
    </xf>
    <xf numFmtId="0" fontId="49" fillId="0" borderId="19" xfId="0" applyFont="1" applyFill="1" applyBorder="1" applyAlignment="1" applyProtection="1">
      <alignment horizontal="center"/>
      <protection locked="0"/>
    </xf>
    <xf numFmtId="0" fontId="54" fillId="19" borderId="21" xfId="0" applyFont="1" applyFill="1" applyBorder="1" applyAlignment="1" applyProtection="1">
      <alignment horizontal="center" vertical="center" wrapText="1"/>
    </xf>
    <xf numFmtId="0" fontId="54" fillId="19" borderId="22" xfId="0" applyFont="1" applyFill="1" applyBorder="1" applyAlignment="1" applyProtection="1">
      <alignment horizontal="center" vertical="center" wrapText="1"/>
    </xf>
    <xf numFmtId="0" fontId="54" fillId="19" borderId="24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left" vertical="center" wrapText="1"/>
    </xf>
    <xf numFmtId="0" fontId="24" fillId="18" borderId="41" xfId="0" applyFont="1" applyFill="1" applyBorder="1" applyAlignment="1" applyProtection="1">
      <alignment horizontal="left" vertical="center" wrapText="1"/>
    </xf>
    <xf numFmtId="0" fontId="50" fillId="25" borderId="51" xfId="0" applyFont="1" applyFill="1" applyBorder="1" applyAlignment="1" applyProtection="1">
      <alignment horizontal="center" vertical="top"/>
      <protection locked="0"/>
    </xf>
    <xf numFmtId="0" fontId="50" fillId="25" borderId="45" xfId="0" applyFont="1" applyFill="1" applyBorder="1" applyAlignment="1" applyProtection="1">
      <alignment horizontal="center" vertical="top"/>
      <protection locked="0"/>
    </xf>
    <xf numFmtId="0" fontId="50" fillId="25" borderId="46" xfId="0" applyFont="1" applyFill="1" applyBorder="1" applyAlignment="1" applyProtection="1">
      <alignment horizontal="center" vertical="top"/>
      <protection locked="0"/>
    </xf>
    <xf numFmtId="0" fontId="50" fillId="19" borderId="16" xfId="0" applyFont="1" applyFill="1" applyBorder="1" applyAlignment="1" applyProtection="1">
      <alignment horizontal="center" vertical="center" wrapText="1"/>
    </xf>
    <xf numFmtId="0" fontId="50" fillId="19" borderId="10" xfId="0" applyFont="1" applyFill="1" applyBorder="1" applyAlignment="1" applyProtection="1">
      <alignment horizontal="center" vertical="center" wrapText="1"/>
    </xf>
    <xf numFmtId="0" fontId="20" fillId="19" borderId="12" xfId="0" applyFont="1" applyFill="1" applyBorder="1" applyAlignment="1" applyProtection="1">
      <alignment horizontal="center" vertical="center" wrapText="1"/>
    </xf>
    <xf numFmtId="0" fontId="20" fillId="19" borderId="13" xfId="0" applyFont="1" applyFill="1" applyBorder="1" applyAlignment="1" applyProtection="1">
      <alignment horizontal="center" vertical="center" wrapText="1"/>
    </xf>
    <xf numFmtId="0" fontId="20" fillId="19" borderId="67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</xf>
    <xf numFmtId="0" fontId="50" fillId="0" borderId="17" xfId="0" applyFont="1" applyFill="1" applyBorder="1" applyAlignment="1" applyProtection="1">
      <alignment horizontal="center" vertical="center" wrapText="1"/>
    </xf>
    <xf numFmtId="0" fontId="50" fillId="25" borderId="60" xfId="0" applyFont="1" applyFill="1" applyBorder="1" applyAlignment="1" applyProtection="1">
      <alignment horizontal="left" vertical="top" wrapText="1"/>
      <protection locked="0"/>
    </xf>
    <xf numFmtId="0" fontId="50" fillId="25" borderId="39" xfId="0" applyFont="1" applyFill="1" applyBorder="1" applyAlignment="1" applyProtection="1">
      <alignment horizontal="left" vertical="top" wrapText="1"/>
      <protection locked="0"/>
    </xf>
    <xf numFmtId="0" fontId="50" fillId="25" borderId="50" xfId="0" applyFont="1" applyFill="1" applyBorder="1" applyAlignment="1" applyProtection="1">
      <alignment horizontal="left" vertical="top" wrapText="1"/>
      <protection locked="0"/>
    </xf>
    <xf numFmtId="0" fontId="50" fillId="18" borderId="11" xfId="0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24" fillId="18" borderId="35" xfId="0" applyFont="1" applyFill="1" applyBorder="1" applyAlignment="1" applyProtection="1">
      <alignment horizontal="left" vertical="center" wrapText="1"/>
      <protection locked="0"/>
    </xf>
    <xf numFmtId="0" fontId="24" fillId="18" borderId="39" xfId="0" applyFont="1" applyFill="1" applyBorder="1" applyAlignment="1" applyProtection="1">
      <alignment horizontal="left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62" xfId="0" applyFont="1" applyFill="1" applyBorder="1" applyAlignment="1" applyProtection="1">
      <alignment horizontal="center" vertical="center" wrapText="1"/>
    </xf>
    <xf numFmtId="0" fontId="29" fillId="19" borderId="63" xfId="0" applyFont="1" applyFill="1" applyBorder="1" applyAlignment="1" applyProtection="1">
      <alignment horizontal="center" vertical="center" wrapText="1"/>
    </xf>
    <xf numFmtId="0" fontId="29" fillId="19" borderId="59" xfId="0" applyFont="1" applyFill="1" applyBorder="1" applyAlignment="1" applyProtection="1">
      <alignment horizontal="center" vertical="center" wrapText="1"/>
    </xf>
    <xf numFmtId="0" fontId="50" fillId="0" borderId="49" xfId="0" applyFont="1" applyFill="1" applyBorder="1" applyAlignment="1" applyProtection="1">
      <alignment horizontal="center" vertical="center" wrapText="1"/>
    </xf>
    <xf numFmtId="0" fontId="50" fillId="0" borderId="52" xfId="0" applyFont="1" applyFill="1" applyBorder="1" applyAlignment="1" applyProtection="1">
      <alignment horizontal="center" vertical="center" wrapText="1"/>
    </xf>
    <xf numFmtId="0" fontId="20" fillId="19" borderId="25" xfId="0" applyFont="1" applyFill="1" applyBorder="1" applyAlignment="1" applyProtection="1">
      <alignment horizontal="center" vertical="center" wrapText="1"/>
    </xf>
    <xf numFmtId="0" fontId="20" fillId="19" borderId="56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center" vertical="center" wrapText="1"/>
    </xf>
    <xf numFmtId="0" fontId="24" fillId="18" borderId="41" xfId="0" applyFont="1" applyFill="1" applyBorder="1" applyAlignment="1" applyProtection="1">
      <alignment horizontal="center" vertical="center" wrapText="1"/>
    </xf>
    <xf numFmtId="0" fontId="50" fillId="19" borderId="21" xfId="0" applyFont="1" applyFill="1" applyBorder="1" applyAlignment="1" applyProtection="1">
      <alignment horizontal="center" vertical="center" wrapText="1"/>
    </xf>
    <xf numFmtId="0" fontId="50" fillId="19" borderId="22" xfId="0" applyFont="1" applyFill="1" applyBorder="1" applyAlignment="1" applyProtection="1">
      <alignment horizontal="center" vertical="center" wrapText="1"/>
    </xf>
    <xf numFmtId="0" fontId="20" fillId="19" borderId="31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7" xfId="0" applyFont="1" applyFill="1" applyBorder="1" applyAlignment="1" applyProtection="1">
      <alignment horizontal="center" vertical="center" wrapText="1"/>
    </xf>
    <xf numFmtId="0" fontId="20" fillId="19" borderId="64" xfId="0" applyFont="1" applyFill="1" applyBorder="1" applyAlignment="1" applyProtection="1">
      <alignment horizontal="center" vertical="center" wrapText="1"/>
    </xf>
    <xf numFmtId="0" fontId="20" fillId="19" borderId="65" xfId="0" applyFont="1" applyFill="1" applyBorder="1" applyAlignment="1" applyProtection="1">
      <alignment horizontal="center" vertical="center" wrapText="1"/>
    </xf>
    <xf numFmtId="0" fontId="20" fillId="19" borderId="68" xfId="0" applyFont="1" applyFill="1" applyBorder="1" applyAlignment="1" applyProtection="1">
      <alignment horizontal="center" vertical="center" wrapText="1"/>
    </xf>
    <xf numFmtId="0" fontId="50" fillId="18" borderId="47" xfId="0" applyFont="1" applyFill="1" applyBorder="1" applyAlignment="1" applyProtection="1">
      <alignment horizontal="left" vertical="center" wrapText="1"/>
    </xf>
    <xf numFmtId="0" fontId="50" fillId="18" borderId="48" xfId="0" applyFont="1" applyFill="1" applyBorder="1" applyAlignment="1" applyProtection="1">
      <alignment horizontal="left" vertical="center" wrapText="1"/>
    </xf>
    <xf numFmtId="0" fontId="50" fillId="18" borderId="44" xfId="0" applyFont="1" applyFill="1" applyBorder="1" applyAlignment="1" applyProtection="1">
      <alignment horizontal="left" vertical="center" wrapText="1"/>
    </xf>
    <xf numFmtId="0" fontId="50" fillId="25" borderId="15" xfId="0" applyFont="1" applyFill="1" applyBorder="1" applyAlignment="1" applyProtection="1">
      <alignment horizontal="center" vertical="center" wrapText="1"/>
      <protection locked="0"/>
    </xf>
    <xf numFmtId="0" fontId="50" fillId="25" borderId="30" xfId="0" applyFont="1" applyFill="1" applyBorder="1" applyAlignment="1" applyProtection="1">
      <alignment horizontal="center" vertical="center" wrapText="1"/>
      <protection locked="0"/>
    </xf>
    <xf numFmtId="0" fontId="50" fillId="18" borderId="45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 vertical="center"/>
      <protection locked="0"/>
    </xf>
    <xf numFmtId="0" fontId="49" fillId="0" borderId="16" xfId="0" applyFont="1" applyFill="1" applyBorder="1" applyAlignment="1" applyProtection="1">
      <alignment horizontal="center" vertical="center"/>
      <protection locked="0"/>
    </xf>
    <xf numFmtId="0" fontId="49" fillId="0" borderId="19" xfId="0" applyFont="1" applyFill="1" applyBorder="1" applyAlignment="1" applyProtection="1">
      <alignment horizontal="center" vertical="center"/>
      <protection locked="0"/>
    </xf>
    <xf numFmtId="0" fontId="50" fillId="18" borderId="10" xfId="0" applyFont="1" applyFill="1" applyBorder="1" applyAlignment="1" applyProtection="1">
      <alignment horizontal="center" vertical="center" wrapText="1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2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21" xfId="0" applyFont="1" applyFill="1" applyBorder="1" applyAlignment="1" applyProtection="1">
      <alignment horizontal="center" vertical="center" wrapText="1"/>
    </xf>
    <xf numFmtId="0" fontId="29" fillId="19" borderId="22" xfId="0" applyFont="1" applyFill="1" applyBorder="1" applyAlignment="1" applyProtection="1">
      <alignment horizontal="center" vertical="center" wrapText="1"/>
    </xf>
    <xf numFmtId="0" fontId="29" fillId="19" borderId="24" xfId="0" applyFont="1" applyFill="1" applyBorder="1" applyAlignment="1" applyProtection="1">
      <alignment horizontal="center" vertical="center" wrapText="1"/>
    </xf>
    <xf numFmtId="0" fontId="50" fillId="18" borderId="60" xfId="0" applyFont="1" applyFill="1" applyBorder="1" applyAlignment="1" applyProtection="1">
      <alignment horizontal="left" vertical="center" wrapText="1"/>
    </xf>
    <xf numFmtId="0" fontId="49" fillId="0" borderId="39" xfId="0" applyFont="1" applyBorder="1" applyProtection="1"/>
    <xf numFmtId="0" fontId="49" fillId="0" borderId="43" xfId="0" applyFont="1" applyBorder="1" applyProtection="1"/>
    <xf numFmtId="0" fontId="21" fillId="21" borderId="37" xfId="0" applyFont="1" applyFill="1" applyBorder="1" applyAlignment="1" applyProtection="1">
      <alignment horizontal="center" vertical="center" wrapText="1"/>
      <protection locked="0"/>
    </xf>
    <xf numFmtId="0" fontId="50" fillId="18" borderId="16" xfId="0" applyFont="1" applyFill="1" applyBorder="1" applyAlignment="1" applyProtection="1">
      <alignment horizontal="center" vertical="center" wrapText="1"/>
    </xf>
    <xf numFmtId="0" fontId="50" fillId="0" borderId="54" xfId="0" applyFont="1" applyBorder="1" applyAlignment="1" applyProtection="1">
      <alignment horizontal="left" vertical="center" wrapText="1"/>
    </xf>
    <xf numFmtId="0" fontId="50" fillId="0" borderId="63" xfId="0" applyFont="1" applyBorder="1" applyAlignment="1" applyProtection="1">
      <alignment horizontal="left" vertical="center" wrapText="1"/>
    </xf>
    <xf numFmtId="0" fontId="50" fillId="0" borderId="59" xfId="0" applyFont="1" applyBorder="1" applyAlignment="1" applyProtection="1">
      <alignment horizontal="left" vertical="center" wrapText="1"/>
    </xf>
    <xf numFmtId="0" fontId="50" fillId="0" borderId="51" xfId="0" applyFont="1" applyBorder="1" applyAlignment="1" applyProtection="1">
      <alignment horizontal="left" vertical="center" wrapText="1"/>
    </xf>
    <xf numFmtId="0" fontId="50" fillId="0" borderId="45" xfId="0" applyFont="1" applyBorder="1" applyAlignment="1" applyProtection="1">
      <alignment horizontal="left" vertical="center" wrapText="1"/>
    </xf>
    <xf numFmtId="0" fontId="50" fillId="0" borderId="46" xfId="0" applyFont="1" applyBorder="1" applyAlignment="1" applyProtection="1">
      <alignment horizontal="left" vertical="center" wrapText="1"/>
    </xf>
    <xf numFmtId="6" fontId="50" fillId="25" borderId="35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6" xfId="0" applyFont="1" applyFill="1" applyBorder="1" applyAlignment="1" applyProtection="1">
      <alignment horizontal="left" vertical="top" wrapText="1"/>
      <protection locked="0"/>
    </xf>
    <xf numFmtId="0" fontId="25" fillId="25" borderId="10" xfId="0" applyFont="1" applyFill="1" applyBorder="1" applyAlignment="1" applyProtection="1">
      <alignment horizontal="left" vertical="top" wrapText="1"/>
      <protection locked="0"/>
    </xf>
    <xf numFmtId="0" fontId="25" fillId="25" borderId="18" xfId="0" applyFont="1" applyFill="1" applyBorder="1" applyAlignment="1" applyProtection="1">
      <alignment horizontal="left" vertical="top" wrapText="1"/>
      <protection locked="0"/>
    </xf>
    <xf numFmtId="0" fontId="56" fillId="20" borderId="21" xfId="0" applyFont="1" applyFill="1" applyBorder="1" applyAlignment="1" applyProtection="1">
      <alignment horizontal="center" vertical="center" wrapText="1"/>
    </xf>
    <xf numFmtId="0" fontId="56" fillId="20" borderId="22" xfId="0" applyFont="1" applyFill="1" applyBorder="1" applyAlignment="1" applyProtection="1">
      <alignment horizontal="center" vertical="center" wrapText="1"/>
    </xf>
    <xf numFmtId="0" fontId="56" fillId="20" borderId="24" xfId="0" applyFont="1" applyFill="1" applyBorder="1" applyAlignment="1" applyProtection="1">
      <alignment horizontal="center" vertical="center" wrapText="1"/>
    </xf>
    <xf numFmtId="0" fontId="25" fillId="25" borderId="41" xfId="0" applyFont="1" applyFill="1" applyBorder="1" applyAlignment="1" applyProtection="1">
      <alignment horizontal="left" vertical="top" wrapText="1"/>
      <protection locked="0"/>
    </xf>
    <xf numFmtId="0" fontId="25" fillId="25" borderId="42" xfId="0" applyFont="1" applyFill="1" applyBorder="1" applyAlignment="1" applyProtection="1">
      <alignment horizontal="left" vertical="top" wrapText="1"/>
      <protection locked="0"/>
    </xf>
    <xf numFmtId="0" fontId="25" fillId="25" borderId="58" xfId="0" applyFont="1" applyFill="1" applyBorder="1" applyAlignment="1" applyProtection="1">
      <alignment horizontal="left" vertical="top" wrapText="1"/>
      <protection locked="0"/>
    </xf>
    <xf numFmtId="0" fontId="20" fillId="19" borderId="36" xfId="0" applyFont="1" applyFill="1" applyBorder="1" applyAlignment="1" applyProtection="1">
      <alignment horizontal="center" vertical="center" wrapText="1"/>
    </xf>
    <xf numFmtId="0" fontId="20" fillId="19" borderId="37" xfId="0" applyFont="1" applyFill="1" applyBorder="1" applyAlignment="1" applyProtection="1">
      <alignment horizontal="center" vertical="center" wrapText="1"/>
    </xf>
    <xf numFmtId="0" fontId="20" fillId="19" borderId="38" xfId="0" applyFont="1" applyFill="1" applyBorder="1" applyAlignment="1" applyProtection="1">
      <alignment horizontal="center" vertical="center" wrapText="1"/>
    </xf>
    <xf numFmtId="0" fontId="21" fillId="0" borderId="26" xfId="0" applyFont="1" applyBorder="1" applyAlignment="1" applyProtection="1">
      <alignment horizontal="center" wrapText="1"/>
      <protection locked="0"/>
    </xf>
    <xf numFmtId="0" fontId="21" fillId="0" borderId="31" xfId="0" applyFont="1" applyBorder="1" applyAlignment="1" applyProtection="1">
      <alignment horizontal="center" wrapText="1"/>
      <protection locked="0"/>
    </xf>
    <xf numFmtId="6" fontId="50" fillId="25" borderId="41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8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left" vertical="top" wrapText="1"/>
      <protection locked="0"/>
    </xf>
    <xf numFmtId="0" fontId="25" fillId="25" borderId="39" xfId="0" applyFont="1" applyFill="1" applyBorder="1" applyAlignment="1" applyProtection="1">
      <alignment horizontal="left" vertical="top" wrapText="1"/>
      <protection locked="0"/>
    </xf>
    <xf numFmtId="0" fontId="25" fillId="25" borderId="50" xfId="0" applyFont="1" applyFill="1" applyBorder="1" applyAlignment="1" applyProtection="1">
      <alignment horizontal="left" vertical="top" wrapText="1"/>
      <protection locked="0"/>
    </xf>
    <xf numFmtId="0" fontId="25" fillId="25" borderId="43" xfId="0" applyFont="1" applyFill="1" applyBorder="1" applyAlignment="1" applyProtection="1">
      <alignment horizontal="left" vertical="top" wrapText="1"/>
      <protection locked="0"/>
    </xf>
    <xf numFmtId="0" fontId="21" fillId="0" borderId="36" xfId="0" applyFont="1" applyBorder="1" applyAlignment="1" applyProtection="1">
      <alignment horizontal="center" wrapText="1"/>
      <protection locked="0"/>
    </xf>
    <xf numFmtId="0" fontId="21" fillId="0" borderId="37" xfId="0" applyFont="1" applyBorder="1" applyAlignment="1" applyProtection="1">
      <alignment horizontal="center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0" fontId="50" fillId="0" borderId="35" xfId="0" applyFont="1" applyBorder="1" applyAlignment="1" applyProtection="1">
      <alignment horizontal="left" vertical="center" wrapText="1"/>
    </xf>
    <xf numFmtId="0" fontId="50" fillId="0" borderId="50" xfId="0" applyFont="1" applyBorder="1" applyAlignment="1" applyProtection="1">
      <alignment horizontal="left" vertical="center" wrapText="1"/>
    </xf>
    <xf numFmtId="0" fontId="50" fillId="0" borderId="69" xfId="0" applyFont="1" applyBorder="1" applyAlignment="1" applyProtection="1">
      <alignment horizontal="left" vertical="center" wrapText="1"/>
    </xf>
    <xf numFmtId="0" fontId="50" fillId="0" borderId="48" xfId="0" applyFont="1" applyBorder="1" applyAlignment="1" applyProtection="1">
      <alignment horizontal="left" vertical="center" wrapText="1"/>
    </xf>
    <xf numFmtId="0" fontId="50" fillId="0" borderId="123" xfId="0" applyFont="1" applyBorder="1" applyAlignment="1" applyProtection="1">
      <alignment horizontal="left" vertical="center" wrapText="1"/>
    </xf>
    <xf numFmtId="0" fontId="40" fillId="21" borderId="36" xfId="0" applyFont="1" applyFill="1" applyBorder="1" applyAlignment="1" applyProtection="1">
      <alignment horizontal="center" vertical="center" wrapText="1"/>
    </xf>
    <xf numFmtId="0" fontId="40" fillId="21" borderId="37" xfId="0" applyFont="1" applyFill="1" applyBorder="1" applyAlignment="1" applyProtection="1">
      <alignment horizontal="center" vertical="center" wrapText="1"/>
    </xf>
    <xf numFmtId="0" fontId="40" fillId="21" borderId="38" xfId="0" applyFont="1" applyFill="1" applyBorder="1" applyAlignment="1" applyProtection="1">
      <alignment horizontal="center" vertical="center" wrapText="1"/>
    </xf>
    <xf numFmtId="0" fontId="50" fillId="0" borderId="16" xfId="0" applyFont="1" applyFill="1" applyBorder="1" applyAlignment="1" applyProtection="1">
      <alignment horizontal="center" vertical="center" wrapText="1"/>
    </xf>
    <xf numFmtId="0" fontId="50" fillId="0" borderId="10" xfId="0" applyFont="1" applyFill="1" applyBorder="1" applyAlignment="1" applyProtection="1">
      <alignment horizontal="center" vertical="center" wrapText="1"/>
    </xf>
    <xf numFmtId="0" fontId="25" fillId="25" borderId="16" xfId="0" applyFont="1" applyFill="1" applyBorder="1" applyAlignment="1" applyProtection="1">
      <alignment horizontal="center" vertical="top" wrapText="1"/>
      <protection locked="0"/>
    </xf>
    <xf numFmtId="0" fontId="25" fillId="25" borderId="10" xfId="0" applyFont="1" applyFill="1" applyBorder="1" applyAlignment="1" applyProtection="1">
      <alignment horizontal="center" vertical="top" wrapText="1"/>
      <protection locked="0"/>
    </xf>
    <xf numFmtId="0" fontId="25" fillId="25" borderId="18" xfId="0" applyFont="1" applyFill="1" applyBorder="1" applyAlignment="1" applyProtection="1">
      <alignment horizontal="center" vertical="top" wrapText="1"/>
      <protection locked="0"/>
    </xf>
    <xf numFmtId="0" fontId="50" fillId="0" borderId="60" xfId="0" applyFont="1" applyFill="1" applyBorder="1" applyAlignment="1" applyProtection="1">
      <alignment horizontal="center" vertical="center" wrapText="1"/>
    </xf>
    <xf numFmtId="0" fontId="50" fillId="0" borderId="39" xfId="0" applyFont="1" applyFill="1" applyBorder="1" applyAlignment="1" applyProtection="1">
      <alignment horizontal="center" vertical="center" wrapText="1"/>
    </xf>
    <xf numFmtId="0" fontId="50" fillId="0" borderId="50" xfId="0" applyFont="1" applyFill="1" applyBorder="1" applyAlignment="1" applyProtection="1">
      <alignment horizontal="center" vertical="center" wrapText="1"/>
    </xf>
    <xf numFmtId="0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0" xfId="0" applyFont="1" applyFill="1" applyBorder="1" applyAlignment="1" applyProtection="1">
      <alignment horizontal="center" wrapText="1"/>
      <protection locked="0"/>
    </xf>
    <xf numFmtId="0" fontId="49" fillId="27" borderId="18" xfId="0" applyFont="1" applyFill="1" applyBorder="1" applyAlignment="1" applyProtection="1">
      <alignment horizontal="center" wrapText="1"/>
      <protection locked="0"/>
    </xf>
    <xf numFmtId="0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7" xfId="0" applyFont="1" applyFill="1" applyBorder="1" applyAlignment="1" applyProtection="1">
      <alignment horizontal="center" wrapText="1"/>
      <protection locked="0"/>
    </xf>
    <xf numFmtId="0" fontId="49" fillId="27" borderId="23" xfId="0" applyFont="1" applyFill="1" applyBorder="1" applyAlignment="1" applyProtection="1">
      <alignment horizontal="center" wrapText="1"/>
      <protection locked="0"/>
    </xf>
    <xf numFmtId="0" fontId="25" fillId="25" borderId="11" xfId="0" applyFont="1" applyFill="1" applyBorder="1" applyAlignment="1" applyProtection="1">
      <alignment horizontal="center" vertical="top" wrapText="1"/>
      <protection locked="0"/>
    </xf>
    <xf numFmtId="0" fontId="25" fillId="25" borderId="17" xfId="0" applyFont="1" applyFill="1" applyBorder="1" applyAlignment="1" applyProtection="1">
      <alignment horizontal="center" vertical="top" wrapText="1"/>
      <protection locked="0"/>
    </xf>
    <xf numFmtId="0" fontId="25" fillId="25" borderId="23" xfId="0" applyFont="1" applyFill="1" applyBorder="1" applyAlignment="1" applyProtection="1">
      <alignment horizontal="center" vertical="top" wrapText="1"/>
      <protection locked="0"/>
    </xf>
    <xf numFmtId="0" fontId="30" fillId="21" borderId="36" xfId="0" applyFont="1" applyFill="1" applyBorder="1" applyAlignment="1" applyProtection="1">
      <alignment horizontal="center" vertical="center" wrapText="1"/>
    </xf>
    <xf numFmtId="0" fontId="37" fillId="21" borderId="37" xfId="0" applyFont="1" applyFill="1" applyBorder="1" applyAlignment="1" applyProtection="1">
      <alignment horizontal="center" vertical="center" wrapText="1"/>
    </xf>
    <xf numFmtId="0" fontId="37" fillId="21" borderId="38" xfId="0" applyFont="1" applyFill="1" applyBorder="1" applyAlignment="1" applyProtection="1">
      <alignment horizontal="center" vertical="center" wrapText="1"/>
    </xf>
    <xf numFmtId="0" fontId="50" fillId="0" borderId="21" xfId="0" applyNumberFormat="1" applyFont="1" applyBorder="1" applyAlignment="1" applyProtection="1">
      <alignment horizontal="center" vertical="center" wrapText="1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22" xfId="0" applyNumberFormat="1" applyFont="1" applyBorder="1" applyAlignment="1" applyProtection="1">
      <alignment horizontal="center" vertical="center" wrapText="1"/>
    </xf>
    <xf numFmtId="0" fontId="50" fillId="0" borderId="54" xfId="0" applyNumberFormat="1" applyFont="1" applyBorder="1" applyAlignment="1" applyProtection="1">
      <alignment horizontal="center" vertical="center" wrapText="1"/>
    </xf>
    <xf numFmtId="0" fontId="50" fillId="0" borderId="63" xfId="0" applyNumberFormat="1" applyFont="1" applyBorder="1" applyAlignment="1" applyProtection="1">
      <alignment horizontal="center" vertical="center" wrapText="1"/>
    </xf>
    <xf numFmtId="0" fontId="50" fillId="0" borderId="59" xfId="0" applyNumberFormat="1" applyFont="1" applyBorder="1" applyAlignment="1" applyProtection="1">
      <alignment horizontal="center" vertical="center" wrapText="1"/>
    </xf>
    <xf numFmtId="0" fontId="59" fillId="25" borderId="35" xfId="43" applyFill="1" applyBorder="1" applyAlignment="1" applyProtection="1">
      <alignment horizontal="center" wrapText="1"/>
      <protection locked="0"/>
    </xf>
    <xf numFmtId="0" fontId="46" fillId="25" borderId="39" xfId="0" applyFont="1" applyFill="1" applyBorder="1" applyAlignment="1" applyProtection="1">
      <alignment horizontal="center" wrapText="1"/>
      <protection locked="0"/>
    </xf>
    <xf numFmtId="0" fontId="46" fillId="25" borderId="50" xfId="0" applyFont="1" applyFill="1" applyBorder="1" applyAlignment="1" applyProtection="1">
      <alignment horizontal="center" wrapText="1"/>
      <protection locked="0"/>
    </xf>
    <xf numFmtId="0" fontId="46" fillId="25" borderId="35" xfId="0" applyFont="1" applyFill="1" applyBorder="1" applyAlignment="1" applyProtection="1">
      <alignment horizontal="center" wrapText="1"/>
      <protection locked="0"/>
    </xf>
    <xf numFmtId="0" fontId="48" fillId="23" borderId="34" xfId="0" applyFont="1" applyFill="1" applyBorder="1" applyAlignment="1" applyProtection="1">
      <alignment horizontal="center" vertical="center" wrapText="1"/>
    </xf>
    <xf numFmtId="0" fontId="48" fillId="23" borderId="28" xfId="0" applyFont="1" applyFill="1" applyBorder="1" applyAlignment="1" applyProtection="1">
      <alignment horizontal="center" vertical="center" wrapText="1"/>
    </xf>
    <xf numFmtId="0" fontId="48" fillId="23" borderId="29" xfId="0" applyFont="1" applyFill="1" applyBorder="1" applyAlignment="1" applyProtection="1">
      <alignment horizontal="center" vertical="center" wrapText="1"/>
    </xf>
    <xf numFmtId="0" fontId="22" fillId="0" borderId="33" xfId="0" applyFont="1" applyFill="1" applyBorder="1" applyAlignment="1" applyProtection="1">
      <alignment horizontal="center" vertical="top" wrapText="1"/>
      <protection locked="0"/>
    </xf>
    <xf numFmtId="0" fontId="55" fillId="20" borderId="60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0" fontId="55" fillId="20" borderId="43" xfId="0" applyFont="1" applyFill="1" applyBorder="1" applyAlignment="1" applyProtection="1">
      <alignment horizontal="center" vertical="center" wrapText="1"/>
    </xf>
    <xf numFmtId="0" fontId="50" fillId="25" borderId="35" xfId="0" applyFont="1" applyFill="1" applyBorder="1" applyAlignment="1" applyProtection="1">
      <alignment horizontal="center" vertical="center" wrapText="1"/>
      <protection locked="0"/>
    </xf>
    <xf numFmtId="0" fontId="50" fillId="25" borderId="39" xfId="0" applyFont="1" applyFill="1" applyBorder="1" applyAlignment="1" applyProtection="1">
      <alignment horizontal="center" vertical="center" wrapText="1"/>
      <protection locked="0"/>
    </xf>
    <xf numFmtId="0" fontId="50" fillId="25" borderId="50" xfId="0" applyFont="1" applyFill="1" applyBorder="1" applyAlignment="1" applyProtection="1">
      <alignment horizontal="center" vertical="center" wrapText="1"/>
      <protection locked="0"/>
    </xf>
    <xf numFmtId="0" fontId="22" fillId="0" borderId="36" xfId="0" applyFont="1" applyFill="1" applyBorder="1" applyAlignment="1" applyProtection="1">
      <alignment horizontal="center" vertical="top" wrapText="1"/>
      <protection locked="0"/>
    </xf>
    <xf numFmtId="0" fontId="22" fillId="0" borderId="37" xfId="0" applyFont="1" applyFill="1" applyBorder="1" applyAlignment="1" applyProtection="1">
      <alignment horizontal="center" vertical="top" wrapText="1"/>
      <protection locked="0"/>
    </xf>
    <xf numFmtId="0" fontId="22" fillId="0" borderId="38" xfId="0" applyFont="1" applyFill="1" applyBorder="1" applyAlignment="1" applyProtection="1">
      <alignment horizontal="center" vertical="top" wrapText="1"/>
      <protection locked="0"/>
    </xf>
    <xf numFmtId="0" fontId="30" fillId="23" borderId="36" xfId="0" applyFont="1" applyFill="1" applyBorder="1" applyAlignment="1" applyProtection="1">
      <alignment horizontal="center" vertical="center" wrapText="1"/>
    </xf>
    <xf numFmtId="0" fontId="21" fillId="23" borderId="37" xfId="0" applyFont="1" applyFill="1" applyBorder="1" applyAlignment="1" applyProtection="1">
      <alignment horizontal="center" vertical="center" wrapText="1"/>
    </xf>
    <xf numFmtId="0" fontId="21" fillId="23" borderId="38" xfId="0" applyFont="1" applyFill="1" applyBorder="1" applyAlignment="1" applyProtection="1">
      <alignment horizontal="center" vertical="center" wrapText="1"/>
    </xf>
    <xf numFmtId="0" fontId="55" fillId="20" borderId="21" xfId="0" applyFont="1" applyFill="1" applyBorder="1" applyAlignment="1" applyProtection="1">
      <alignment horizontal="center" vertical="center" wrapText="1"/>
    </xf>
    <xf numFmtId="0" fontId="55" fillId="20" borderId="22" xfId="0" applyFont="1" applyFill="1" applyBorder="1" applyAlignment="1" applyProtection="1">
      <alignment horizontal="center" vertical="center" wrapText="1"/>
    </xf>
    <xf numFmtId="164" fontId="50" fillId="25" borderId="22" xfId="0" applyNumberFormat="1" applyFont="1" applyFill="1" applyBorder="1" applyAlignment="1" applyProtection="1">
      <alignment horizontal="center" vertical="center" wrapText="1"/>
      <protection locked="0"/>
    </xf>
    <xf numFmtId="164" fontId="50" fillId="25" borderId="2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Fill="1" applyBorder="1" applyAlignment="1" applyProtection="1">
      <alignment horizontal="left" vertical="center" wrapText="1"/>
    </xf>
    <xf numFmtId="0" fontId="50" fillId="0" borderId="43" xfId="0" applyFont="1" applyFill="1" applyBorder="1" applyAlignment="1" applyProtection="1">
      <alignment horizontal="left" vertical="center" wrapText="1"/>
    </xf>
    <xf numFmtId="0" fontId="49" fillId="25" borderId="35" xfId="0" applyFont="1" applyFill="1" applyBorder="1" applyAlignment="1" applyProtection="1">
      <alignment horizontal="center" vertical="top"/>
      <protection locked="0"/>
    </xf>
    <xf numFmtId="0" fontId="49" fillId="25" borderId="39" xfId="0" applyFont="1" applyFill="1" applyBorder="1" applyAlignment="1" applyProtection="1">
      <alignment horizontal="center" vertical="top"/>
      <protection locked="0"/>
    </xf>
    <xf numFmtId="0" fontId="49" fillId="25" borderId="50" xfId="0" applyFont="1" applyFill="1" applyBorder="1" applyAlignment="1" applyProtection="1">
      <alignment horizontal="center" vertical="top"/>
      <protection locked="0"/>
    </xf>
    <xf numFmtId="0" fontId="50" fillId="0" borderId="39" xfId="0" applyFont="1" applyFill="1" applyBorder="1" applyAlignment="1" applyProtection="1">
      <alignment horizontal="left" vertical="center" wrapText="1"/>
    </xf>
    <xf numFmtId="0" fontId="55" fillId="20" borderId="16" xfId="0" applyFont="1" applyFill="1" applyBorder="1" applyAlignment="1" applyProtection="1">
      <alignment horizontal="center" vertical="center" wrapText="1"/>
    </xf>
    <xf numFmtId="0" fontId="55" fillId="20" borderId="10" xfId="0" applyFont="1" applyFill="1" applyBorder="1" applyAlignment="1" applyProtection="1">
      <alignment horizontal="center" vertical="center" wrapText="1"/>
    </xf>
    <xf numFmtId="0" fontId="55" fillId="20" borderId="18" xfId="0" applyFont="1" applyFill="1" applyBorder="1" applyAlignment="1" applyProtection="1">
      <alignment horizontal="center" vertical="center" wrapText="1"/>
    </xf>
    <xf numFmtId="0" fontId="56" fillId="20" borderId="16" xfId="0" applyFont="1" applyFill="1" applyBorder="1" applyAlignment="1" applyProtection="1">
      <alignment horizontal="center" vertical="center" wrapText="1"/>
    </xf>
    <xf numFmtId="0" fontId="56" fillId="20" borderId="10" xfId="0" applyFont="1" applyFill="1" applyBorder="1" applyAlignment="1" applyProtection="1">
      <alignment horizontal="center" vertical="center" wrapText="1"/>
    </xf>
    <xf numFmtId="0" fontId="56" fillId="20" borderId="18" xfId="0" applyFont="1" applyFill="1" applyBorder="1" applyAlignment="1" applyProtection="1">
      <alignment horizontal="center" vertical="center" wrapText="1"/>
    </xf>
    <xf numFmtId="0" fontId="24" fillId="19" borderId="62" xfId="0" applyFont="1" applyFill="1" applyBorder="1" applyAlignment="1" applyProtection="1">
      <alignment horizontal="center" vertical="center" wrapText="1"/>
    </xf>
    <xf numFmtId="0" fontId="24" fillId="19" borderId="59" xfId="0" applyFont="1" applyFill="1" applyBorder="1" applyAlignment="1" applyProtection="1">
      <alignment horizontal="center" vertical="center" wrapText="1"/>
    </xf>
    <xf numFmtId="0" fontId="39" fillId="19" borderId="34" xfId="0" applyFont="1" applyFill="1" applyBorder="1" applyAlignment="1" applyProtection="1">
      <alignment horizontal="center" vertical="center" wrapText="1"/>
    </xf>
    <xf numFmtId="0" fontId="39" fillId="19" borderId="29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11" fillId="0" borderId="42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top" wrapText="1"/>
    </xf>
    <xf numFmtId="0" fontId="28" fillId="0" borderId="48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43" builtinId="8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42"/>
    <cellStyle name="Összesen" xfId="38"/>
    <cellStyle name="Rossz" xfId="39"/>
    <cellStyle name="Semleges" xfId="40"/>
    <cellStyle name="Számítás" xfId="41"/>
  </cellStyles>
  <dxfs count="50">
    <dxf>
      <font>
        <b val="0"/>
        <i/>
        <strike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1F5F9"/>
      <color rgb="FFFFFF99"/>
      <color rgb="FFFFFFCC"/>
      <color rgb="FF99CCFF"/>
      <color rgb="FF99CC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checked="Checked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checked="Checked" fmlaLink="sup.!$B$13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16</xdr:row>
          <xdr:rowOff>209550</xdr:rowOff>
        </xdr:from>
        <xdr:to>
          <xdr:col>3</xdr:col>
          <xdr:colOff>428625</xdr:colOff>
          <xdr:row>16</xdr:row>
          <xdr:rowOff>381000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438150</xdr:colOff>
          <xdr:row>16</xdr:row>
          <xdr:rowOff>209550</xdr:rowOff>
        </xdr:from>
        <xdr:to>
          <xdr:col>3</xdr:col>
          <xdr:colOff>638175</xdr:colOff>
          <xdr:row>16</xdr:row>
          <xdr:rowOff>381000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438150</xdr:colOff>
          <xdr:row>16</xdr:row>
          <xdr:rowOff>352425</xdr:rowOff>
        </xdr:from>
        <xdr:to>
          <xdr:col>3</xdr:col>
          <xdr:colOff>638175</xdr:colOff>
          <xdr:row>16</xdr:row>
          <xdr:rowOff>504825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438150</xdr:colOff>
          <xdr:row>16</xdr:row>
          <xdr:rowOff>581025</xdr:rowOff>
        </xdr:from>
        <xdr:to>
          <xdr:col>3</xdr:col>
          <xdr:colOff>638175</xdr:colOff>
          <xdr:row>16</xdr:row>
          <xdr:rowOff>723900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16</xdr:row>
          <xdr:rowOff>342900</xdr:rowOff>
        </xdr:from>
        <xdr:to>
          <xdr:col>3</xdr:col>
          <xdr:colOff>428625</xdr:colOff>
          <xdr:row>16</xdr:row>
          <xdr:rowOff>495300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16</xdr:row>
          <xdr:rowOff>581025</xdr:rowOff>
        </xdr:from>
        <xdr:to>
          <xdr:col>3</xdr:col>
          <xdr:colOff>428625</xdr:colOff>
          <xdr:row>16</xdr:row>
          <xdr:rowOff>723900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685800</xdr:colOff>
          <xdr:row>12</xdr:row>
          <xdr:rowOff>733425</xdr:rowOff>
        </xdr:from>
        <xdr:to>
          <xdr:col>0</xdr:col>
          <xdr:colOff>885825</xdr:colOff>
          <xdr:row>12</xdr:row>
          <xdr:rowOff>895350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685800</xdr:colOff>
          <xdr:row>12</xdr:row>
          <xdr:rowOff>895350</xdr:rowOff>
        </xdr:from>
        <xdr:to>
          <xdr:col>0</xdr:col>
          <xdr:colOff>885825</xdr:colOff>
          <xdr:row>12</xdr:row>
          <xdr:rowOff>1057275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695325</xdr:colOff>
          <xdr:row>14</xdr:row>
          <xdr:rowOff>0</xdr:rowOff>
        </xdr:from>
        <xdr:to>
          <xdr:col>0</xdr:col>
          <xdr:colOff>895350</xdr:colOff>
          <xdr:row>14</xdr:row>
          <xdr:rowOff>161925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695325</xdr:colOff>
          <xdr:row>14</xdr:row>
          <xdr:rowOff>152400</xdr:rowOff>
        </xdr:from>
        <xdr:to>
          <xdr:col>0</xdr:col>
          <xdr:colOff>895350</xdr:colOff>
          <xdr:row>15</xdr:row>
          <xdr:rowOff>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14</xdr:row>
          <xdr:rowOff>0</xdr:rowOff>
        </xdr:from>
        <xdr:to>
          <xdr:col>2</xdr:col>
          <xdr:colOff>781050</xdr:colOff>
          <xdr:row>14</xdr:row>
          <xdr:rowOff>161925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14</xdr:row>
          <xdr:rowOff>152400</xdr:rowOff>
        </xdr:from>
        <xdr:to>
          <xdr:col>2</xdr:col>
          <xdr:colOff>781050</xdr:colOff>
          <xdr:row>15</xdr:row>
          <xdr:rowOff>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2</xdr:row>
          <xdr:rowOff>66675</xdr:rowOff>
        </xdr:from>
        <xdr:to>
          <xdr:col>3</xdr:col>
          <xdr:colOff>495300</xdr:colOff>
          <xdr:row>2</xdr:row>
          <xdr:rowOff>219075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1038225</xdr:colOff>
          <xdr:row>2</xdr:row>
          <xdr:rowOff>66675</xdr:rowOff>
        </xdr:from>
        <xdr:to>
          <xdr:col>3</xdr:col>
          <xdr:colOff>1247775</xdr:colOff>
          <xdr:row>2</xdr:row>
          <xdr:rowOff>219075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2</xdr:row>
          <xdr:rowOff>295275</xdr:rowOff>
        </xdr:from>
        <xdr:to>
          <xdr:col>3</xdr:col>
          <xdr:colOff>495300</xdr:colOff>
          <xdr:row>3</xdr:row>
          <xdr:rowOff>114300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1038225</xdr:colOff>
          <xdr:row>2</xdr:row>
          <xdr:rowOff>295275</xdr:rowOff>
        </xdr:from>
        <xdr:to>
          <xdr:col>3</xdr:col>
          <xdr:colOff>1247775</xdr:colOff>
          <xdr:row>3</xdr:row>
          <xdr:rowOff>114300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3</xdr:row>
          <xdr:rowOff>190500</xdr:rowOff>
        </xdr:from>
        <xdr:to>
          <xdr:col>3</xdr:col>
          <xdr:colOff>495300</xdr:colOff>
          <xdr:row>4</xdr:row>
          <xdr:rowOff>9525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1038225</xdr:colOff>
          <xdr:row>3</xdr:row>
          <xdr:rowOff>190500</xdr:rowOff>
        </xdr:from>
        <xdr:to>
          <xdr:col>3</xdr:col>
          <xdr:colOff>1247775</xdr:colOff>
          <xdr:row>4</xdr:row>
          <xdr:rowOff>9525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4</xdr:row>
          <xdr:rowOff>85725</xdr:rowOff>
        </xdr:from>
        <xdr:to>
          <xdr:col>3</xdr:col>
          <xdr:colOff>495300</xdr:colOff>
          <xdr:row>4</xdr:row>
          <xdr:rowOff>238125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1038225</xdr:colOff>
          <xdr:row>4</xdr:row>
          <xdr:rowOff>85725</xdr:rowOff>
        </xdr:from>
        <xdr:to>
          <xdr:col>3</xdr:col>
          <xdr:colOff>1247775</xdr:colOff>
          <xdr:row>4</xdr:row>
          <xdr:rowOff>238125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4</xdr:row>
          <xdr:rowOff>314325</xdr:rowOff>
        </xdr:from>
        <xdr:to>
          <xdr:col>3</xdr:col>
          <xdr:colOff>495300</xdr:colOff>
          <xdr:row>5</xdr:row>
          <xdr:rowOff>133350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1038225</xdr:colOff>
          <xdr:row>4</xdr:row>
          <xdr:rowOff>314325</xdr:rowOff>
        </xdr:from>
        <xdr:to>
          <xdr:col>3</xdr:col>
          <xdr:colOff>1247775</xdr:colOff>
          <xdr:row>5</xdr:row>
          <xdr:rowOff>133350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12</xdr:row>
          <xdr:rowOff>361950</xdr:rowOff>
        </xdr:from>
        <xdr:to>
          <xdr:col>0</xdr:col>
          <xdr:colOff>304800</xdr:colOff>
          <xdr:row>12</xdr:row>
          <xdr:rowOff>514350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12</xdr:row>
          <xdr:rowOff>581025</xdr:rowOff>
        </xdr:from>
        <xdr:to>
          <xdr:col>0</xdr:col>
          <xdr:colOff>295275</xdr:colOff>
          <xdr:row>12</xdr:row>
          <xdr:rowOff>733425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13</xdr:row>
          <xdr:rowOff>57150</xdr:rowOff>
        </xdr:from>
        <xdr:to>
          <xdr:col>0</xdr:col>
          <xdr:colOff>295275</xdr:colOff>
          <xdr:row>13</xdr:row>
          <xdr:rowOff>209550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1</xdr:row>
          <xdr:rowOff>28575</xdr:rowOff>
        </xdr:from>
        <xdr:to>
          <xdr:col>0</xdr:col>
          <xdr:colOff>838200</xdr:colOff>
          <xdr:row>1</xdr:row>
          <xdr:rowOff>161925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4</xdr:row>
          <xdr:rowOff>209550</xdr:rowOff>
        </xdr:from>
        <xdr:to>
          <xdr:col>0</xdr:col>
          <xdr:colOff>838200</xdr:colOff>
          <xdr:row>4</xdr:row>
          <xdr:rowOff>371475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13</xdr:row>
          <xdr:rowOff>47625</xdr:rowOff>
        </xdr:from>
        <xdr:to>
          <xdr:col>0</xdr:col>
          <xdr:colOff>838200</xdr:colOff>
          <xdr:row>13</xdr:row>
          <xdr:rowOff>180975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15</xdr:row>
          <xdr:rowOff>104775</xdr:rowOff>
        </xdr:from>
        <xdr:to>
          <xdr:col>0</xdr:col>
          <xdr:colOff>838200</xdr:colOff>
          <xdr:row>16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6</xdr:row>
          <xdr:rowOff>228600</xdr:rowOff>
        </xdr:from>
        <xdr:to>
          <xdr:col>0</xdr:col>
          <xdr:colOff>838200</xdr:colOff>
          <xdr:row>7</xdr:row>
          <xdr:rowOff>95250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9</xdr:row>
          <xdr:rowOff>0</xdr:rowOff>
        </xdr:from>
        <xdr:to>
          <xdr:col>0</xdr:col>
          <xdr:colOff>838200</xdr:colOff>
          <xdr:row>9</xdr:row>
          <xdr:rowOff>161925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17</xdr:row>
          <xdr:rowOff>200025</xdr:rowOff>
        </xdr:from>
        <xdr:to>
          <xdr:col>0</xdr:col>
          <xdr:colOff>838200</xdr:colOff>
          <xdr:row>17</xdr:row>
          <xdr:rowOff>361950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12</xdr:row>
          <xdr:rowOff>95250</xdr:rowOff>
        </xdr:from>
        <xdr:to>
          <xdr:col>0</xdr:col>
          <xdr:colOff>838200</xdr:colOff>
          <xdr:row>12</xdr:row>
          <xdr:rowOff>257175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657225</xdr:colOff>
          <xdr:row>5</xdr:row>
          <xdr:rowOff>504825</xdr:rowOff>
        </xdr:from>
        <xdr:to>
          <xdr:col>0</xdr:col>
          <xdr:colOff>838200</xdr:colOff>
          <xdr:row>6</xdr:row>
          <xdr:rowOff>47625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895350</xdr:colOff>
          <xdr:row>2</xdr:row>
          <xdr:rowOff>219075</xdr:rowOff>
        </xdr:from>
        <xdr:to>
          <xdr:col>2</xdr:col>
          <xdr:colOff>1095375</xdr:colOff>
          <xdr:row>3</xdr:row>
          <xdr:rowOff>95250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257175</xdr:colOff>
          <xdr:row>2</xdr:row>
          <xdr:rowOff>228600</xdr:rowOff>
        </xdr:from>
        <xdr:to>
          <xdr:col>3</xdr:col>
          <xdr:colOff>447675</xdr:colOff>
          <xdr:row>3</xdr:row>
          <xdr:rowOff>104775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2</xdr:row>
          <xdr:rowOff>219075</xdr:rowOff>
        </xdr:from>
        <xdr:to>
          <xdr:col>2</xdr:col>
          <xdr:colOff>171450</xdr:colOff>
          <xdr:row>3</xdr:row>
          <xdr:rowOff>95250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2</xdr:row>
          <xdr:rowOff>219075</xdr:rowOff>
        </xdr:from>
        <xdr:to>
          <xdr:col>1</xdr:col>
          <xdr:colOff>609600</xdr:colOff>
          <xdr:row>3</xdr:row>
          <xdr:rowOff>95250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209550</xdr:rowOff>
        </xdr:from>
        <xdr:to>
          <xdr:col>0</xdr:col>
          <xdr:colOff>190500</xdr:colOff>
          <xdr:row>3</xdr:row>
          <xdr:rowOff>85725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2</xdr:row>
          <xdr:rowOff>219075</xdr:rowOff>
        </xdr:from>
        <xdr:to>
          <xdr:col>0</xdr:col>
          <xdr:colOff>1228725</xdr:colOff>
          <xdr:row>3</xdr:row>
          <xdr:rowOff>95250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895350</xdr:colOff>
          <xdr:row>3</xdr:row>
          <xdr:rowOff>209550</xdr:rowOff>
        </xdr:from>
        <xdr:to>
          <xdr:col>2</xdr:col>
          <xdr:colOff>1085850</xdr:colOff>
          <xdr:row>4</xdr:row>
          <xdr:rowOff>123825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190500</xdr:rowOff>
        </xdr:from>
        <xdr:to>
          <xdr:col>0</xdr:col>
          <xdr:colOff>190500</xdr:colOff>
          <xdr:row>4</xdr:row>
          <xdr:rowOff>104775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1028700</xdr:colOff>
          <xdr:row>3</xdr:row>
          <xdr:rowOff>180975</xdr:rowOff>
        </xdr:from>
        <xdr:to>
          <xdr:col>0</xdr:col>
          <xdr:colOff>1228725</xdr:colOff>
          <xdr:row>4</xdr:row>
          <xdr:rowOff>95250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409575</xdr:colOff>
          <xdr:row>3</xdr:row>
          <xdr:rowOff>190500</xdr:rowOff>
        </xdr:from>
        <xdr:to>
          <xdr:col>1</xdr:col>
          <xdr:colOff>609600</xdr:colOff>
          <xdr:row>4</xdr:row>
          <xdr:rowOff>104775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3</xdr:row>
          <xdr:rowOff>190500</xdr:rowOff>
        </xdr:from>
        <xdr:to>
          <xdr:col>2</xdr:col>
          <xdr:colOff>171450</xdr:colOff>
          <xdr:row>4</xdr:row>
          <xdr:rowOff>104775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8.xml"/><Relationship Id="rId13" Type="http://schemas.openxmlformats.org/officeDocument/2006/relationships/ctrlProp" Target="../ctrlProps/ctrlProp43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37.xml"/><Relationship Id="rId12" Type="http://schemas.openxmlformats.org/officeDocument/2006/relationships/ctrlProp" Target="../ctrlProps/ctrlProp42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renata.dienes@emmi.gov.hu%20795909" TargetMode="External"/><Relationship Id="rId6" Type="http://schemas.openxmlformats.org/officeDocument/2006/relationships/ctrlProp" Target="../ctrlProps/ctrlProp36.xml"/><Relationship Id="rId11" Type="http://schemas.openxmlformats.org/officeDocument/2006/relationships/ctrlProp" Target="../ctrlProps/ctrlProp41.xml"/><Relationship Id="rId5" Type="http://schemas.openxmlformats.org/officeDocument/2006/relationships/ctrlProp" Target="../ctrlProps/ctrlProp35.xml"/><Relationship Id="rId15" Type="http://schemas.openxmlformats.org/officeDocument/2006/relationships/ctrlProp" Target="../ctrlProps/ctrlProp45.xml"/><Relationship Id="rId10" Type="http://schemas.openxmlformats.org/officeDocument/2006/relationships/ctrlProp" Target="../ctrlProps/ctrlProp40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39.xml"/><Relationship Id="rId14" Type="http://schemas.openxmlformats.org/officeDocument/2006/relationships/ctrlProp" Target="../ctrlProps/ctrlProp4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view="pageBreakPreview" zoomScale="85" zoomScaleNormal="55" zoomScaleSheetLayoutView="85" zoomScalePageLayoutView="84" workbookViewId="0">
      <selection activeCell="B9" sqref="B9:C9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20.8554687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" customHeight="1" thickTop="1" thickBot="1" x14ac:dyDescent="0.25">
      <c r="A1" s="230" t="s">
        <v>88</v>
      </c>
      <c r="B1" s="231"/>
      <c r="C1" s="232"/>
      <c r="D1" s="232"/>
      <c r="E1" s="233"/>
      <c r="F1" s="234"/>
      <c r="G1" s="22"/>
    </row>
    <row r="2" spans="1:7" ht="21" customHeight="1" thickTop="1" x14ac:dyDescent="0.2">
      <c r="A2" s="57" t="s">
        <v>0</v>
      </c>
      <c r="B2" s="235"/>
      <c r="C2" s="235"/>
      <c r="D2" s="60" t="s">
        <v>1</v>
      </c>
      <c r="E2" s="235"/>
      <c r="F2" s="239"/>
      <c r="G2" s="18"/>
    </row>
    <row r="3" spans="1:7" s="13" customFormat="1" ht="38.25" customHeight="1" x14ac:dyDescent="0.2">
      <c r="A3" s="58" t="s">
        <v>2</v>
      </c>
      <c r="B3" s="199" t="s">
        <v>186</v>
      </c>
      <c r="C3" s="236"/>
      <c r="D3" s="61" t="s">
        <v>3</v>
      </c>
      <c r="E3" s="241"/>
      <c r="F3" s="199"/>
      <c r="G3" s="19"/>
    </row>
    <row r="4" spans="1:7" ht="48" customHeight="1" thickBot="1" x14ac:dyDescent="0.25">
      <c r="A4" s="59" t="s">
        <v>4</v>
      </c>
      <c r="B4" s="243" t="s">
        <v>206</v>
      </c>
      <c r="C4" s="244"/>
      <c r="D4" s="62" t="s">
        <v>5</v>
      </c>
      <c r="E4" s="245" t="s">
        <v>187</v>
      </c>
      <c r="F4" s="246"/>
      <c r="G4" s="18"/>
    </row>
    <row r="5" spans="1:7" ht="9" customHeight="1" thickTop="1" thickBot="1" x14ac:dyDescent="0.25">
      <c r="A5" s="227"/>
      <c r="B5" s="227"/>
      <c r="C5" s="227"/>
      <c r="D5" s="227"/>
      <c r="E5" s="227"/>
      <c r="F5" s="227"/>
    </row>
    <row r="6" spans="1:7" ht="132.75" customHeight="1" thickTop="1" thickBot="1" x14ac:dyDescent="0.25">
      <c r="A6" s="63" t="s">
        <v>6</v>
      </c>
      <c r="B6" s="237" t="s">
        <v>188</v>
      </c>
      <c r="C6" s="238"/>
      <c r="D6" s="66" t="s">
        <v>7</v>
      </c>
      <c r="E6" s="237" t="s">
        <v>184</v>
      </c>
      <c r="F6" s="242"/>
      <c r="G6" s="18"/>
    </row>
    <row r="7" spans="1:7" ht="30" customHeight="1" thickTop="1" x14ac:dyDescent="0.2">
      <c r="A7" s="64" t="s">
        <v>8</v>
      </c>
      <c r="B7" s="247" t="s">
        <v>208</v>
      </c>
      <c r="C7" s="248"/>
      <c r="D7" s="248"/>
      <c r="E7" s="248"/>
      <c r="F7" s="249"/>
    </row>
    <row r="8" spans="1:7" ht="89.25" customHeight="1" x14ac:dyDescent="0.2">
      <c r="A8" s="58" t="s">
        <v>9</v>
      </c>
      <c r="B8" s="239" t="s">
        <v>209</v>
      </c>
      <c r="C8" s="240"/>
      <c r="D8" s="240"/>
      <c r="E8" s="240"/>
      <c r="F8" s="240"/>
      <c r="G8" s="18"/>
    </row>
    <row r="9" spans="1:7" ht="37.5" customHeight="1" x14ac:dyDescent="0.2">
      <c r="A9" s="58" t="s">
        <v>10</v>
      </c>
      <c r="B9" s="199" t="s">
        <v>189</v>
      </c>
      <c r="C9" s="236"/>
      <c r="D9" s="61" t="s">
        <v>12</v>
      </c>
      <c r="E9" s="199"/>
      <c r="F9" s="200"/>
      <c r="G9" s="18"/>
    </row>
    <row r="10" spans="1:7" ht="34.5" customHeight="1" thickBot="1" x14ac:dyDescent="0.25">
      <c r="A10" s="65" t="s">
        <v>11</v>
      </c>
      <c r="B10" s="228" t="s">
        <v>190</v>
      </c>
      <c r="C10" s="228"/>
      <c r="D10" s="228"/>
      <c r="E10" s="228"/>
      <c r="F10" s="229"/>
      <c r="G10" s="18"/>
    </row>
    <row r="11" spans="1:7" ht="12" customHeight="1" thickTop="1" thickBot="1" x14ac:dyDescent="0.25">
      <c r="A11" s="227"/>
      <c r="B11" s="227"/>
      <c r="C11" s="227"/>
      <c r="D11" s="227"/>
      <c r="E11" s="227"/>
      <c r="F11" s="227"/>
    </row>
    <row r="12" spans="1:7" ht="20.25" customHeight="1" thickTop="1" x14ac:dyDescent="0.2">
      <c r="A12" s="224" t="s">
        <v>120</v>
      </c>
      <c r="B12" s="225"/>
      <c r="C12" s="225"/>
      <c r="D12" s="225"/>
      <c r="E12" s="225"/>
      <c r="F12" s="226"/>
      <c r="G12" s="18"/>
    </row>
    <row r="13" spans="1:7" ht="84.75" customHeight="1" thickBot="1" x14ac:dyDescent="0.25">
      <c r="A13" s="67" t="s">
        <v>118</v>
      </c>
      <c r="B13" s="68" t="s">
        <v>15</v>
      </c>
      <c r="C13" s="290" t="s">
        <v>207</v>
      </c>
      <c r="D13" s="290"/>
      <c r="E13" s="290"/>
      <c r="F13" s="291"/>
      <c r="G13" s="24"/>
    </row>
    <row r="14" spans="1:7" s="14" customFormat="1" ht="6" customHeight="1" thickTop="1" thickBot="1" x14ac:dyDescent="0.25">
      <c r="A14" s="287"/>
      <c r="B14" s="287"/>
      <c r="C14" s="287"/>
      <c r="D14" s="287"/>
      <c r="E14" s="287"/>
      <c r="F14" s="287"/>
    </row>
    <row r="15" spans="1:7" ht="24.75" customHeight="1" thickTop="1" thickBot="1" x14ac:dyDescent="0.25">
      <c r="A15" s="250" t="s">
        <v>134</v>
      </c>
      <c r="B15" s="251"/>
      <c r="C15" s="251"/>
      <c r="D15" s="251"/>
      <c r="E15" s="251"/>
      <c r="F15" s="252"/>
    </row>
    <row r="16" spans="1:7" ht="33" customHeight="1" x14ac:dyDescent="0.2">
      <c r="A16" s="275" t="s">
        <v>127</v>
      </c>
      <c r="B16" s="276"/>
      <c r="C16" s="277"/>
      <c r="D16" s="278" t="str">
        <f>'Társadalmi,gazdasági hatás'!D27</f>
        <v>Nem változik érdemben</v>
      </c>
      <c r="E16" s="278"/>
      <c r="F16" s="279"/>
    </row>
    <row r="17" spans="1:7" ht="77.25" customHeight="1" thickBot="1" x14ac:dyDescent="0.25">
      <c r="A17" s="280" t="str">
        <f>'Társadalmi,gazdasági hatás'!A28</f>
        <v>Kérjük mutassa  be a versenyképességet befolyásoló tényezőket!</v>
      </c>
      <c r="B17" s="281"/>
      <c r="C17" s="281"/>
      <c r="D17" s="282"/>
      <c r="E17" s="282"/>
      <c r="F17" s="283"/>
      <c r="G17" s="22"/>
    </row>
    <row r="18" spans="1:7" ht="25.5" customHeight="1" x14ac:dyDescent="0.2">
      <c r="A18" s="284" t="s">
        <v>128</v>
      </c>
      <c r="B18" s="285"/>
      <c r="C18" s="286"/>
      <c r="D18" s="68" t="s">
        <v>28</v>
      </c>
      <c r="E18" s="69" t="s">
        <v>76</v>
      </c>
      <c r="F18" s="181"/>
      <c r="G18" s="22"/>
    </row>
    <row r="19" spans="1:7" ht="34.5" customHeight="1" x14ac:dyDescent="0.2">
      <c r="A19" s="260" t="s">
        <v>130</v>
      </c>
      <c r="B19" s="261"/>
      <c r="C19" s="262"/>
      <c r="D19" s="263" t="s">
        <v>28</v>
      </c>
      <c r="E19" s="263"/>
      <c r="F19" s="264"/>
      <c r="G19" s="22"/>
    </row>
    <row r="20" spans="1:7" ht="19.5" customHeight="1" x14ac:dyDescent="0.2">
      <c r="A20" s="298" t="s">
        <v>44</v>
      </c>
      <c r="B20" s="299"/>
      <c r="C20" s="299"/>
      <c r="D20" s="300"/>
      <c r="E20" s="300"/>
      <c r="F20" s="301"/>
      <c r="G20" s="22"/>
    </row>
    <row r="21" spans="1:7" ht="18.75" customHeight="1" x14ac:dyDescent="0.25">
      <c r="A21" s="70"/>
      <c r="B21" s="214" t="s">
        <v>16</v>
      </c>
      <c r="C21" s="214"/>
      <c r="D21" s="304">
        <f>' Admin terhek, igazgatási hat'!C3</f>
        <v>0</v>
      </c>
      <c r="E21" s="305"/>
      <c r="F21" s="71" t="s">
        <v>17</v>
      </c>
    </row>
    <row r="22" spans="1:7" ht="18.75" customHeight="1" thickBot="1" x14ac:dyDescent="0.3">
      <c r="A22" s="72"/>
      <c r="B22" s="215" t="s">
        <v>18</v>
      </c>
      <c r="C22" s="215"/>
      <c r="D22" s="302">
        <f>' Admin terhek, igazgatási hat'!C7</f>
        <v>0</v>
      </c>
      <c r="E22" s="303"/>
      <c r="F22" s="73" t="s">
        <v>17</v>
      </c>
      <c r="G22" s="22"/>
    </row>
    <row r="23" spans="1:7" ht="20.25" customHeight="1" x14ac:dyDescent="0.2">
      <c r="A23" s="219" t="s">
        <v>19</v>
      </c>
      <c r="B23" s="220"/>
      <c r="C23" s="220"/>
      <c r="D23" s="221" t="s">
        <v>20</v>
      </c>
      <c r="E23" s="220"/>
      <c r="F23" s="222"/>
      <c r="G23" s="22"/>
    </row>
    <row r="24" spans="1:7" ht="18.75" customHeight="1" x14ac:dyDescent="0.25">
      <c r="A24" s="70"/>
      <c r="B24" s="214" t="s">
        <v>16</v>
      </c>
      <c r="C24" s="216"/>
      <c r="D24" s="74"/>
      <c r="E24" s="214" t="s">
        <v>16</v>
      </c>
      <c r="F24" s="223"/>
    </row>
    <row r="25" spans="1:7" ht="18.75" customHeight="1" thickBot="1" x14ac:dyDescent="0.3">
      <c r="A25" s="75"/>
      <c r="B25" s="217" t="s">
        <v>18</v>
      </c>
      <c r="C25" s="218"/>
      <c r="D25" s="76"/>
      <c r="E25" s="217" t="s">
        <v>18</v>
      </c>
      <c r="F25" s="306"/>
      <c r="G25" s="22"/>
    </row>
    <row r="26" spans="1:7" ht="12" customHeight="1" thickTop="1" thickBot="1" x14ac:dyDescent="0.25">
      <c r="A26" s="265"/>
      <c r="B26" s="266"/>
      <c r="C26" s="266"/>
      <c r="D26" s="266"/>
      <c r="E26" s="266"/>
      <c r="F26" s="266"/>
      <c r="G26" s="22"/>
    </row>
    <row r="27" spans="1:7" ht="24.95" customHeight="1" thickTop="1" thickBot="1" x14ac:dyDescent="0.25">
      <c r="A27" s="253" t="s">
        <v>135</v>
      </c>
      <c r="B27" s="254"/>
      <c r="C27" s="254"/>
      <c r="D27" s="254"/>
      <c r="E27" s="254"/>
      <c r="F27" s="255"/>
      <c r="G27" s="18"/>
    </row>
    <row r="28" spans="1:7" ht="24.95" customHeight="1" thickBot="1" x14ac:dyDescent="0.25">
      <c r="A28" s="204" t="s">
        <v>121</v>
      </c>
      <c r="B28" s="205"/>
      <c r="C28" s="205"/>
      <c r="D28" s="205"/>
      <c r="E28" s="205"/>
      <c r="F28" s="205"/>
      <c r="G28" s="25"/>
    </row>
    <row r="29" spans="1:7" ht="15" customHeight="1" x14ac:dyDescent="0.25">
      <c r="A29" s="77"/>
      <c r="B29" s="206" t="s">
        <v>21</v>
      </c>
      <c r="C29" s="206"/>
      <c r="D29" s="78" t="s">
        <v>22</v>
      </c>
      <c r="E29" s="206" t="s">
        <v>23</v>
      </c>
      <c r="F29" s="207"/>
      <c r="G29" s="18"/>
    </row>
    <row r="30" spans="1:7" ht="27" customHeight="1" x14ac:dyDescent="0.25">
      <c r="A30" s="79" t="s">
        <v>24</v>
      </c>
      <c r="B30" s="208" t="str">
        <f>'Társadalmi,gazdasági hatás'!B4</f>
        <v xml:space="preserve">pedagógiai intézetek, köznevelési intézmények fenntartói, </v>
      </c>
      <c r="C30" s="208"/>
      <c r="D30" s="80">
        <f>'Társadalmi,gazdasági hatás'!D4</f>
        <v>0</v>
      </c>
      <c r="E30" s="209"/>
      <c r="F30" s="210"/>
      <c r="G30" s="18"/>
    </row>
    <row r="31" spans="1:7" ht="15.75" customHeight="1" x14ac:dyDescent="0.25">
      <c r="A31" s="79" t="s">
        <v>25</v>
      </c>
      <c r="B31" s="208" t="str">
        <f>'Társadalmi,gazdasági hatás'!B5</f>
        <v>-</v>
      </c>
      <c r="C31" s="208"/>
      <c r="D31" s="80">
        <f>'Társadalmi,gazdasági hatás'!D5</f>
        <v>0</v>
      </c>
      <c r="E31" s="209"/>
      <c r="F31" s="210"/>
      <c r="G31" s="18"/>
    </row>
    <row r="32" spans="1:7" ht="15.75" customHeight="1" thickBot="1" x14ac:dyDescent="0.3">
      <c r="A32" s="171" t="s">
        <v>37</v>
      </c>
      <c r="B32" s="307" t="str">
        <f>'Társadalmi,gazdasági hatás'!B6</f>
        <v>-</v>
      </c>
      <c r="C32" s="307"/>
      <c r="D32" s="172">
        <f>'Társadalmi,gazdasági hatás'!D6</f>
        <v>0</v>
      </c>
      <c r="E32" s="308"/>
      <c r="F32" s="309"/>
      <c r="G32" s="18"/>
    </row>
    <row r="33" spans="1:7" ht="24.95" customHeight="1" thickBot="1" x14ac:dyDescent="0.25">
      <c r="A33" s="310" t="s">
        <v>133</v>
      </c>
      <c r="B33" s="205"/>
      <c r="C33" s="205"/>
      <c r="D33" s="205"/>
      <c r="E33" s="205"/>
      <c r="F33" s="311"/>
      <c r="G33" s="22"/>
    </row>
    <row r="34" spans="1:7" ht="75" customHeight="1" thickBot="1" x14ac:dyDescent="0.25">
      <c r="A34" s="211">
        <f>'Társadalmi,gazdasági hatás'!B12</f>
        <v>0</v>
      </c>
      <c r="B34" s="212"/>
      <c r="C34" s="212"/>
      <c r="D34" s="212"/>
      <c r="E34" s="212"/>
      <c r="F34" s="213"/>
      <c r="G34" s="18"/>
    </row>
    <row r="35" spans="1:7" ht="12" customHeight="1" thickTop="1" x14ac:dyDescent="0.2">
      <c r="A35" s="259"/>
      <c r="B35" s="259"/>
      <c r="C35" s="259"/>
      <c r="D35" s="259"/>
      <c r="E35" s="259"/>
      <c r="F35" s="259"/>
      <c r="G35" s="22"/>
    </row>
    <row r="36" spans="1:7" ht="12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312" t="s">
        <v>136</v>
      </c>
      <c r="B37" s="313"/>
      <c r="C37" s="313"/>
      <c r="D37" s="313"/>
      <c r="E37" s="313"/>
      <c r="F37" s="314"/>
      <c r="G37" s="23"/>
    </row>
    <row r="38" spans="1:7" ht="24.95" customHeight="1" x14ac:dyDescent="0.2">
      <c r="A38" s="292" t="s">
        <v>182</v>
      </c>
      <c r="B38" s="293"/>
      <c r="C38" s="293"/>
      <c r="D38" s="293"/>
      <c r="E38" s="293"/>
      <c r="F38" s="294"/>
      <c r="G38" s="18"/>
    </row>
    <row r="39" spans="1:7" ht="15.75" x14ac:dyDescent="0.2">
      <c r="A39" s="295"/>
      <c r="B39" s="296"/>
      <c r="C39" s="297"/>
      <c r="D39" s="81" t="s">
        <v>90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271" t="s">
        <v>89</v>
      </c>
      <c r="B40" s="272"/>
      <c r="C40" s="272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271" t="s">
        <v>99</v>
      </c>
      <c r="B41" s="272"/>
      <c r="C41" s="272"/>
      <c r="D41" s="84">
        <f>' Költségvetés'!F22</f>
        <v>0</v>
      </c>
      <c r="E41" s="85">
        <f>' Költségvetés'!F23</f>
        <v>0</v>
      </c>
      <c r="F41" s="86">
        <f>' Költségvetés'!F28</f>
        <v>0</v>
      </c>
      <c r="G41" s="18"/>
    </row>
    <row r="42" spans="1:7" ht="32.1" customHeight="1" x14ac:dyDescent="0.2">
      <c r="A42" s="271" t="s">
        <v>104</v>
      </c>
      <c r="B42" s="272"/>
      <c r="C42" s="272"/>
      <c r="D42" s="87">
        <f>' Költségvetés'!F37</f>
        <v>0</v>
      </c>
      <c r="E42" s="88">
        <f>' Költségvetés'!F38</f>
        <v>0</v>
      </c>
      <c r="F42" s="86">
        <f>' Költségvetés'!F41</f>
        <v>0</v>
      </c>
      <c r="G42" s="18"/>
    </row>
    <row r="43" spans="1:7" ht="32.1" customHeight="1" thickBot="1" x14ac:dyDescent="0.25">
      <c r="A43" s="318" t="s">
        <v>106</v>
      </c>
      <c r="B43" s="319"/>
      <c r="C43" s="319"/>
      <c r="D43" s="87">
        <f>' Költségvetés'!$F$55</f>
        <v>0</v>
      </c>
      <c r="E43" s="88">
        <f>' Költségvetés'!F55</f>
        <v>0</v>
      </c>
      <c r="F43" s="191" t="s">
        <v>70</v>
      </c>
      <c r="G43" s="18"/>
    </row>
    <row r="44" spans="1:7" ht="32.1" customHeight="1" thickBot="1" x14ac:dyDescent="0.25">
      <c r="A44" s="273" t="s">
        <v>111</v>
      </c>
      <c r="B44" s="274"/>
      <c r="C44" s="274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25">
      <c r="A45" s="316" t="s">
        <v>112</v>
      </c>
      <c r="B45" s="317"/>
      <c r="C45" s="317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12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256" t="s">
        <v>137</v>
      </c>
      <c r="B47" s="257"/>
      <c r="C47" s="257"/>
      <c r="D47" s="257"/>
      <c r="E47" s="257"/>
      <c r="F47" s="258"/>
      <c r="G47" s="18"/>
    </row>
    <row r="48" spans="1:7" ht="15.75" x14ac:dyDescent="0.2">
      <c r="A48" s="327" t="s">
        <v>122</v>
      </c>
      <c r="B48" s="285"/>
      <c r="C48" s="285"/>
      <c r="D48" s="328"/>
      <c r="E48" s="329" t="str">
        <f>' További hatások'!D9</f>
        <v>nem</v>
      </c>
      <c r="F48" s="330"/>
      <c r="G48" s="18"/>
    </row>
    <row r="49" spans="1:7" ht="16.5" thickBot="1" x14ac:dyDescent="0.25">
      <c r="A49" s="268" t="s">
        <v>131</v>
      </c>
      <c r="B49" s="269"/>
      <c r="C49" s="269"/>
      <c r="D49" s="269"/>
      <c r="E49" s="269"/>
      <c r="F49" s="270"/>
      <c r="G49" s="18"/>
    </row>
    <row r="50" spans="1:7" ht="75" customHeight="1" thickBot="1" x14ac:dyDescent="0.25">
      <c r="A50" s="211" t="str">
        <f>' További hatások'!A10:F10</f>
        <v>Kérjük mutassa be az intézkedés környezeti és természeti hatásait!</v>
      </c>
      <c r="B50" s="212"/>
      <c r="C50" s="212"/>
      <c r="D50" s="212"/>
      <c r="E50" s="212"/>
      <c r="F50" s="213"/>
    </row>
    <row r="51" spans="1:7" ht="12" customHeight="1" thickTop="1" thickBot="1" x14ac:dyDescent="0.25">
      <c r="A51" s="267"/>
      <c r="B51" s="267"/>
      <c r="C51" s="267"/>
      <c r="D51" s="267"/>
      <c r="E51" s="267"/>
      <c r="F51" s="267"/>
      <c r="G51" s="22"/>
    </row>
    <row r="52" spans="1:7" ht="24.95" customHeight="1" thickTop="1" thickBot="1" x14ac:dyDescent="0.25">
      <c r="A52" s="288" t="s">
        <v>138</v>
      </c>
      <c r="B52" s="289"/>
      <c r="C52" s="289"/>
      <c r="D52" s="289"/>
      <c r="E52" s="289"/>
      <c r="F52" s="289"/>
      <c r="G52" s="18"/>
    </row>
    <row r="53" spans="1:7" ht="16.5" thickBot="1" x14ac:dyDescent="0.25">
      <c r="A53" s="322" t="s">
        <v>167</v>
      </c>
      <c r="B53" s="323"/>
      <c r="C53" s="323"/>
      <c r="D53" s="324"/>
      <c r="E53" s="325" t="str">
        <f>' További hatások'!D3</f>
        <v>nem</v>
      </c>
      <c r="F53" s="326"/>
      <c r="G53" s="22"/>
    </row>
    <row r="54" spans="1:7" ht="71.25" customHeight="1" thickBot="1" x14ac:dyDescent="0.25">
      <c r="A54" s="211" t="str">
        <f>' További hatások'!A7</f>
        <v xml:space="preserve">Kérjük röviden, lényegre törően mutassa be az adott intézkedés egészséghatásait! </v>
      </c>
      <c r="B54" s="212"/>
      <c r="C54" s="212"/>
      <c r="D54" s="212"/>
      <c r="E54" s="212"/>
      <c r="F54" s="213"/>
      <c r="G54" s="18"/>
    </row>
    <row r="55" spans="1:7" ht="17.25" thickTop="1" thickBot="1" x14ac:dyDescent="0.25">
      <c r="A55" s="315" t="s">
        <v>139</v>
      </c>
      <c r="B55" s="315"/>
      <c r="C55" s="315"/>
      <c r="D55" s="315"/>
      <c r="E55" s="320" t="str">
        <f>' További hatások'!D11</f>
        <v>nem</v>
      </c>
      <c r="F55" s="321"/>
      <c r="G55" s="18"/>
    </row>
    <row r="56" spans="1:7" ht="75" customHeight="1" thickBot="1" x14ac:dyDescent="0.25">
      <c r="A56" s="211" t="str">
        <f>' További hatások'!A12</f>
        <v>Kérjük mutassa be az intézkedés további hatásainak egyes elemeit!</v>
      </c>
      <c r="B56" s="212"/>
      <c r="C56" s="212"/>
      <c r="D56" s="212"/>
      <c r="E56" s="212"/>
      <c r="F56" s="213"/>
      <c r="G56" s="18"/>
    </row>
    <row r="57" spans="1:7" ht="12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93" t="s">
        <v>31</v>
      </c>
      <c r="B58" s="201" t="str">
        <f>' További hatások'!B24</f>
        <v>Czunyiné dr. Bertalan Judit köznevelésért felelő államtitkár</v>
      </c>
      <c r="C58" s="201"/>
      <c r="D58" s="201"/>
      <c r="E58" s="202" t="s">
        <v>61</v>
      </c>
      <c r="F58" s="203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37:F37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  <mergeCell ref="E48:F48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D21:E21"/>
    <mergeCell ref="E25:F25"/>
    <mergeCell ref="B31:C31"/>
    <mergeCell ref="E31:F31"/>
    <mergeCell ref="B32:C32"/>
    <mergeCell ref="E32:F32"/>
    <mergeCell ref="A33:F33"/>
    <mergeCell ref="A56:F56"/>
    <mergeCell ref="A15:F15"/>
    <mergeCell ref="A27:F27"/>
    <mergeCell ref="A47:F47"/>
    <mergeCell ref="A35:F35"/>
    <mergeCell ref="A19:C19"/>
    <mergeCell ref="D19:F19"/>
    <mergeCell ref="A26:F26"/>
    <mergeCell ref="A51:F51"/>
    <mergeCell ref="A49:F49"/>
    <mergeCell ref="A42:C42"/>
    <mergeCell ref="A44:C44"/>
    <mergeCell ref="A16:C16"/>
    <mergeCell ref="D16:F16"/>
    <mergeCell ref="A17:F17"/>
    <mergeCell ref="A18:C18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3:F3"/>
    <mergeCell ref="E6:F6"/>
    <mergeCell ref="B4:C4"/>
    <mergeCell ref="E4:F4"/>
    <mergeCell ref="B7:F7"/>
    <mergeCell ref="B9:C9"/>
    <mergeCell ref="E9:F9"/>
    <mergeCell ref="B58:D58"/>
    <mergeCell ref="E58:F58"/>
    <mergeCell ref="A28:F28"/>
    <mergeCell ref="B29:C29"/>
    <mergeCell ref="E29:F29"/>
    <mergeCell ref="B30:C30"/>
    <mergeCell ref="E30:F30"/>
    <mergeCell ref="A34:F34"/>
    <mergeCell ref="B21:C21"/>
    <mergeCell ref="B22:C22"/>
    <mergeCell ref="B24:C24"/>
    <mergeCell ref="B25:C25"/>
    <mergeCell ref="A23:C23"/>
    <mergeCell ref="D23:F23"/>
    <mergeCell ref="E24:F24"/>
  </mergeCells>
  <phoneticPr fontId="19" type="noConversion"/>
  <conditionalFormatting sqref="A1:F58">
    <cfRule type="cellIs" dxfId="49" priority="15" operator="equal">
      <formula>0</formula>
    </cfRule>
  </conditionalFormatting>
  <conditionalFormatting sqref="A34:F34">
    <cfRule type="endsWith" dxfId="48" priority="13" operator="endsWith" text=" -">
      <formula>RIGHT(A34,2)=" -"</formula>
    </cfRule>
  </conditionalFormatting>
  <conditionalFormatting sqref="F18">
    <cfRule type="expression" dxfId="47" priority="8">
      <formula>EXACT(D18,"nem")</formula>
    </cfRule>
  </conditionalFormatting>
  <conditionalFormatting sqref="A50:F50">
    <cfRule type="expression" dxfId="46" priority="6">
      <formula>EXACT(E48,"nem")</formula>
    </cfRule>
  </conditionalFormatting>
  <conditionalFormatting sqref="A54:F54">
    <cfRule type="expression" dxfId="45" priority="5">
      <formula>EXACT(E53,"nem")</formula>
    </cfRule>
  </conditionalFormatting>
  <conditionalFormatting sqref="A56:F56">
    <cfRule type="expression" dxfId="44" priority="4">
      <formula>EXACT(E55,"nem")</formula>
    </cfRule>
  </conditionalFormatting>
  <conditionalFormatting sqref="A20:F25">
    <cfRule type="expression" dxfId="43" priority="3">
      <formula>EXACT($D$19,"nem")</formula>
    </cfRule>
  </conditionalFormatting>
  <conditionalFormatting sqref="A17:F17">
    <cfRule type="expression" dxfId="42" priority="2">
      <formula>EXACT(D16,"Nem változik érdemben")</formula>
    </cfRule>
  </conditionalFormatting>
  <conditionalFormatting sqref="C13:F13">
    <cfRule type="containsText" dxfId="41" priority="1" operator="containsText" text="Indoklás">
      <formula>NOT(ISERROR(SEARCH("Indoklás",C13)))</formula>
    </cfRule>
  </conditionalFormatting>
  <conditionalFormatting sqref="A17">
    <cfRule type="containsText" dxfId="40" priority="1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9" priority="1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8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7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6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39" orientation="portrait" r:id="rId1"/>
  <headerFooter alignWithMargins="0"/>
  <rowBreaks count="1" manualBreakCount="1">
    <brk id="3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3</xdr:col>
                    <xdr:colOff>219075</xdr:colOff>
                    <xdr:row>16</xdr:row>
                    <xdr:rowOff>209550</xdr:rowOff>
                  </from>
                  <to>
                    <xdr:col>3</xdr:col>
                    <xdr:colOff>428625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3</xdr:col>
                    <xdr:colOff>438150</xdr:colOff>
                    <xdr:row>16</xdr:row>
                    <xdr:rowOff>209550</xdr:rowOff>
                  </from>
                  <to>
                    <xdr:col>3</xdr:col>
                    <xdr:colOff>638175</xdr:colOff>
                    <xdr:row>16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3</xdr:col>
                    <xdr:colOff>438150</xdr:colOff>
                    <xdr:row>16</xdr:row>
                    <xdr:rowOff>352425</xdr:rowOff>
                  </from>
                  <to>
                    <xdr:col>3</xdr:col>
                    <xdr:colOff>638175</xdr:colOff>
                    <xdr:row>16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3</xdr:col>
                    <xdr:colOff>438150</xdr:colOff>
                    <xdr:row>16</xdr:row>
                    <xdr:rowOff>581025</xdr:rowOff>
                  </from>
                  <to>
                    <xdr:col>3</xdr:col>
                    <xdr:colOff>638175</xdr:colOff>
                    <xdr:row>16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3</xdr:col>
                    <xdr:colOff>219075</xdr:colOff>
                    <xdr:row>16</xdr:row>
                    <xdr:rowOff>342900</xdr:rowOff>
                  </from>
                  <to>
                    <xdr:col>3</xdr:col>
                    <xdr:colOff>428625</xdr:colOff>
                    <xdr:row>16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3</xdr:col>
                    <xdr:colOff>219075</xdr:colOff>
                    <xdr:row>16</xdr:row>
                    <xdr:rowOff>581025</xdr:rowOff>
                  </from>
                  <to>
                    <xdr:col>3</xdr:col>
                    <xdr:colOff>428625</xdr:colOff>
                    <xdr:row>16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685800</xdr:colOff>
                    <xdr:row>12</xdr:row>
                    <xdr:rowOff>733425</xdr:rowOff>
                  </from>
                  <to>
                    <xdr:col>0</xdr:col>
                    <xdr:colOff>885825</xdr:colOff>
                    <xdr:row>12</xdr:row>
                    <xdr:rowOff>895350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685800</xdr:colOff>
                    <xdr:row>12</xdr:row>
                    <xdr:rowOff>895350</xdr:rowOff>
                  </from>
                  <to>
                    <xdr:col>0</xdr:col>
                    <xdr:colOff>885825</xdr:colOff>
                    <xdr:row>12</xdr:row>
                    <xdr:rowOff>1057275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695325</xdr:colOff>
                    <xdr:row>14</xdr:row>
                    <xdr:rowOff>0</xdr:rowOff>
                  </from>
                  <to>
                    <xdr:col>0</xdr:col>
                    <xdr:colOff>895350</xdr:colOff>
                    <xdr:row>14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695325</xdr:colOff>
                    <xdr:row>14</xdr:row>
                    <xdr:rowOff>152400</xdr:rowOff>
                  </from>
                  <to>
                    <xdr:col>0</xdr:col>
                    <xdr:colOff>895350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2</xdr:col>
                    <xdr:colOff>571500</xdr:colOff>
                    <xdr:row>14</xdr:row>
                    <xdr:rowOff>0</xdr:rowOff>
                  </from>
                  <to>
                    <xdr:col>2</xdr:col>
                    <xdr:colOff>781050</xdr:colOff>
                    <xdr:row>14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2</xdr:col>
                    <xdr:colOff>571500</xdr:colOff>
                    <xdr:row>14</xdr:row>
                    <xdr:rowOff>152400</xdr:rowOff>
                  </from>
                  <to>
                    <xdr:col>2</xdr:col>
                    <xdr:colOff>781050</xdr:colOff>
                    <xdr:row>15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view="pageBreakPreview" zoomScale="73" zoomScaleNormal="100" zoomScaleSheetLayoutView="73" workbookViewId="0">
      <selection activeCell="A14" sqref="A14:F14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37" t="s">
        <v>32</v>
      </c>
      <c r="B1" s="338"/>
      <c r="C1" s="338"/>
      <c r="D1" s="338"/>
      <c r="E1" s="338"/>
      <c r="F1" s="339"/>
    </row>
    <row r="2" spans="1:9" ht="26.1" customHeight="1" x14ac:dyDescent="0.2">
      <c r="A2" s="344" t="s">
        <v>141</v>
      </c>
      <c r="B2" s="345"/>
      <c r="C2" s="345"/>
      <c r="D2" s="345"/>
      <c r="E2" s="345"/>
      <c r="F2" s="346"/>
      <c r="G2" s="26"/>
    </row>
    <row r="3" spans="1:9" ht="26.1" customHeight="1" x14ac:dyDescent="0.2">
      <c r="A3" s="97"/>
      <c r="B3" s="343" t="s">
        <v>21</v>
      </c>
      <c r="C3" s="343"/>
      <c r="D3" s="98" t="s">
        <v>22</v>
      </c>
      <c r="E3" s="98" t="s">
        <v>85</v>
      </c>
      <c r="F3" s="99" t="s">
        <v>86</v>
      </c>
    </row>
    <row r="4" spans="1:9" ht="26.1" customHeight="1" x14ac:dyDescent="0.2">
      <c r="A4" s="100" t="s">
        <v>24</v>
      </c>
      <c r="B4" s="331" t="s">
        <v>191</v>
      </c>
      <c r="C4" s="331"/>
      <c r="D4" s="101"/>
      <c r="E4" s="182"/>
      <c r="F4" s="183"/>
    </row>
    <row r="5" spans="1:9" ht="26.1" customHeight="1" x14ac:dyDescent="0.2">
      <c r="A5" s="100" t="s">
        <v>25</v>
      </c>
      <c r="B5" s="331" t="s">
        <v>70</v>
      </c>
      <c r="C5" s="331"/>
      <c r="D5" s="101"/>
      <c r="E5" s="182"/>
      <c r="F5" s="183"/>
    </row>
    <row r="6" spans="1:9" ht="26.1" customHeight="1" x14ac:dyDescent="0.2">
      <c r="A6" s="100" t="s">
        <v>37</v>
      </c>
      <c r="B6" s="331" t="s">
        <v>70</v>
      </c>
      <c r="C6" s="331"/>
      <c r="D6" s="101"/>
      <c r="E6" s="182"/>
      <c r="F6" s="183"/>
    </row>
    <row r="7" spans="1:9" ht="26.1" customHeight="1" x14ac:dyDescent="0.2">
      <c r="A7" s="100" t="s">
        <v>67</v>
      </c>
      <c r="B7" s="331" t="s">
        <v>70</v>
      </c>
      <c r="C7" s="331"/>
      <c r="D7" s="101"/>
      <c r="E7" s="182"/>
      <c r="F7" s="183"/>
    </row>
    <row r="8" spans="1:9" ht="26.1" customHeight="1" x14ac:dyDescent="0.2">
      <c r="A8" s="100" t="s">
        <v>68</v>
      </c>
      <c r="B8" s="331" t="s">
        <v>70</v>
      </c>
      <c r="C8" s="331"/>
      <c r="D8" s="101"/>
      <c r="E8" s="182"/>
      <c r="F8" s="183"/>
    </row>
    <row r="9" spans="1:9" ht="38.25" customHeight="1" x14ac:dyDescent="0.2">
      <c r="A9" s="342" t="s">
        <v>123</v>
      </c>
      <c r="B9" s="343"/>
      <c r="C9" s="343"/>
      <c r="D9" s="102" t="s">
        <v>27</v>
      </c>
      <c r="E9" s="340"/>
      <c r="F9" s="341"/>
    </row>
    <row r="10" spans="1:9" ht="65.25" customHeight="1" x14ac:dyDescent="0.2">
      <c r="A10" s="103" t="s">
        <v>50</v>
      </c>
      <c r="B10" s="333" t="s">
        <v>197</v>
      </c>
      <c r="C10" s="333"/>
      <c r="D10" s="333"/>
      <c r="E10" s="333"/>
      <c r="F10" s="334"/>
    </row>
    <row r="11" spans="1:9" ht="33.75" customHeight="1" x14ac:dyDescent="0.2">
      <c r="A11" s="342" t="s">
        <v>124</v>
      </c>
      <c r="B11" s="343"/>
      <c r="C11" s="343"/>
      <c r="D11" s="102" t="s">
        <v>28</v>
      </c>
      <c r="E11" s="340"/>
      <c r="F11" s="341"/>
      <c r="I11" s="36"/>
    </row>
    <row r="12" spans="1:9" ht="65.25" customHeight="1" x14ac:dyDescent="0.2">
      <c r="A12" s="103" t="s">
        <v>50</v>
      </c>
      <c r="B12" s="333"/>
      <c r="C12" s="333"/>
      <c r="D12" s="333"/>
      <c r="E12" s="333"/>
      <c r="F12" s="334"/>
    </row>
    <row r="13" spans="1:9" ht="60" customHeight="1" x14ac:dyDescent="0.2">
      <c r="A13" s="342" t="s">
        <v>51</v>
      </c>
      <c r="B13" s="343"/>
      <c r="C13" s="102" t="s">
        <v>28</v>
      </c>
      <c r="D13" s="104">
        <v>0</v>
      </c>
      <c r="E13" s="340"/>
      <c r="F13" s="341"/>
    </row>
    <row r="14" spans="1:9" ht="64.5" customHeight="1" x14ac:dyDescent="0.2">
      <c r="A14" s="351" t="s">
        <v>201</v>
      </c>
      <c r="B14" s="333"/>
      <c r="C14" s="333"/>
      <c r="D14" s="333"/>
      <c r="E14" s="333"/>
      <c r="F14" s="334"/>
    </row>
    <row r="15" spans="1:9" ht="60" customHeight="1" thickBot="1" x14ac:dyDescent="0.25">
      <c r="A15" s="347" t="s">
        <v>52</v>
      </c>
      <c r="B15" s="352"/>
      <c r="C15" s="352"/>
      <c r="D15" s="352"/>
      <c r="E15" s="352"/>
      <c r="F15" s="353"/>
    </row>
    <row r="16" spans="1:9" ht="15.75" customHeight="1" thickBot="1" x14ac:dyDescent="0.25">
      <c r="A16" s="335"/>
      <c r="B16" s="335"/>
      <c r="C16" s="335"/>
      <c r="D16" s="335"/>
      <c r="E16" s="335"/>
      <c r="F16" s="335"/>
    </row>
    <row r="17" spans="1:7" ht="26.1" customHeight="1" x14ac:dyDescent="0.2">
      <c r="A17" s="362" t="s">
        <v>142</v>
      </c>
      <c r="B17" s="363"/>
      <c r="C17" s="363"/>
      <c r="D17" s="363"/>
      <c r="E17" s="363"/>
      <c r="F17" s="364"/>
      <c r="G17" s="26"/>
    </row>
    <row r="18" spans="1:7" ht="26.1" customHeight="1" x14ac:dyDescent="0.2">
      <c r="A18" s="35"/>
      <c r="B18" s="105" t="s">
        <v>75</v>
      </c>
      <c r="C18" s="106" t="s">
        <v>76</v>
      </c>
      <c r="D18" s="180"/>
      <c r="E18" s="105" t="s">
        <v>77</v>
      </c>
      <c r="F18" s="185"/>
    </row>
    <row r="19" spans="1:7" ht="26.1" customHeight="1" x14ac:dyDescent="0.2">
      <c r="A19" s="35"/>
      <c r="B19" s="105" t="s">
        <v>78</v>
      </c>
      <c r="C19" s="106" t="s">
        <v>76</v>
      </c>
      <c r="D19" s="180"/>
      <c r="E19" s="105" t="s">
        <v>77</v>
      </c>
      <c r="F19" s="185"/>
    </row>
    <row r="20" spans="1:7" ht="26.1" customHeight="1" x14ac:dyDescent="0.2">
      <c r="A20" s="35"/>
      <c r="B20" s="105" t="s">
        <v>79</v>
      </c>
      <c r="C20" s="365"/>
      <c r="D20" s="365"/>
      <c r="E20" s="365"/>
      <c r="F20" s="366"/>
    </row>
    <row r="21" spans="1:7" ht="35.25" customHeight="1" x14ac:dyDescent="0.2">
      <c r="A21" s="354" t="s">
        <v>80</v>
      </c>
      <c r="B21" s="355"/>
      <c r="C21" s="355"/>
      <c r="D21" s="101"/>
      <c r="E21" s="367"/>
      <c r="F21" s="368"/>
    </row>
    <row r="22" spans="1:7" ht="32.25" customHeight="1" x14ac:dyDescent="0.2">
      <c r="A22" s="354" t="s">
        <v>82</v>
      </c>
      <c r="B22" s="355"/>
      <c r="C22" s="355"/>
      <c r="D22" s="101" t="s">
        <v>49</v>
      </c>
      <c r="E22" s="241"/>
      <c r="F22" s="369"/>
    </row>
    <row r="23" spans="1:7" ht="34.5" customHeight="1" x14ac:dyDescent="0.25">
      <c r="A23" s="354" t="s">
        <v>83</v>
      </c>
      <c r="B23" s="355"/>
      <c r="C23" s="355"/>
      <c r="D23" s="356"/>
      <c r="E23" s="356"/>
      <c r="F23" s="357"/>
    </row>
    <row r="24" spans="1:7" ht="34.5" customHeight="1" thickBot="1" x14ac:dyDescent="0.3">
      <c r="A24" s="358" t="s">
        <v>84</v>
      </c>
      <c r="B24" s="359"/>
      <c r="C24" s="359"/>
      <c r="D24" s="360"/>
      <c r="E24" s="360"/>
      <c r="F24" s="361"/>
    </row>
    <row r="25" spans="1:7" ht="18.75" customHeight="1" thickBot="1" x14ac:dyDescent="0.25">
      <c r="A25" s="336"/>
      <c r="B25" s="336"/>
      <c r="C25" s="336"/>
      <c r="D25" s="336"/>
      <c r="E25" s="336"/>
      <c r="F25" s="336"/>
    </row>
    <row r="26" spans="1:7" ht="26.1" customHeight="1" x14ac:dyDescent="0.2">
      <c r="A26" s="362" t="s">
        <v>143</v>
      </c>
      <c r="B26" s="363"/>
      <c r="C26" s="363"/>
      <c r="D26" s="363"/>
      <c r="E26" s="363"/>
      <c r="F26" s="364"/>
      <c r="G26" s="26"/>
    </row>
    <row r="27" spans="1:7" ht="36" customHeight="1" x14ac:dyDescent="0.2">
      <c r="A27" s="370" t="s">
        <v>113</v>
      </c>
      <c r="B27" s="371"/>
      <c r="C27" s="372"/>
      <c r="D27" s="331" t="s">
        <v>114</v>
      </c>
      <c r="E27" s="331"/>
      <c r="F27" s="332"/>
    </row>
    <row r="28" spans="1:7" ht="77.25" customHeight="1" thickBot="1" x14ac:dyDescent="0.25">
      <c r="A28" s="347" t="s">
        <v>125</v>
      </c>
      <c r="B28" s="348"/>
      <c r="C28" s="348"/>
      <c r="D28" s="348"/>
      <c r="E28" s="348"/>
      <c r="F28" s="349"/>
    </row>
    <row r="29" spans="1:7" ht="26.1" customHeight="1" x14ac:dyDescent="0.2">
      <c r="A29" s="350"/>
      <c r="B29" s="350"/>
      <c r="C29" s="350"/>
      <c r="D29" s="350"/>
      <c r="E29" s="350"/>
      <c r="F29" s="350"/>
    </row>
  </sheetData>
  <sheetProtection password="C724" sheet="1" objects="1" scenarios="1" formatCells="0" formatColumns="0" formatRows="0" insertRows="0" insertHyperlinks="0" deleteRows="0" sort="0"/>
  <mergeCells count="35"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1:C21"/>
    <mergeCell ref="A22:C22"/>
    <mergeCell ref="E21:F21"/>
    <mergeCell ref="E22:F22"/>
    <mergeCell ref="A27:C27"/>
    <mergeCell ref="A26:F26"/>
    <mergeCell ref="A1:F1"/>
    <mergeCell ref="E9:F9"/>
    <mergeCell ref="E11:F11"/>
    <mergeCell ref="E13:F13"/>
    <mergeCell ref="B10:F10"/>
    <mergeCell ref="A13:B13"/>
    <mergeCell ref="A9:C9"/>
    <mergeCell ref="A11:C11"/>
    <mergeCell ref="B8:C8"/>
    <mergeCell ref="B3:C3"/>
    <mergeCell ref="B4:C4"/>
    <mergeCell ref="B5:C5"/>
    <mergeCell ref="A2:F2"/>
    <mergeCell ref="D27:F27"/>
    <mergeCell ref="B6:C6"/>
    <mergeCell ref="B7:C7"/>
    <mergeCell ref="B12:F12"/>
    <mergeCell ref="A16:F16"/>
    <mergeCell ref="A25:F25"/>
  </mergeCells>
  <phoneticPr fontId="19" type="noConversion"/>
  <conditionalFormatting sqref="A28">
    <cfRule type="containsText" dxfId="35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34" priority="10">
      <formula>EXACT($D$9,"nem")</formula>
    </cfRule>
  </conditionalFormatting>
  <conditionalFormatting sqref="A12:F12">
    <cfRule type="expression" dxfId="33" priority="9">
      <formula>EXACT($D$11,"nem")</formula>
    </cfRule>
  </conditionalFormatting>
  <conditionalFormatting sqref="D13">
    <cfRule type="expression" dxfId="32" priority="8">
      <formula>EXACT(C13,"nem")</formula>
    </cfRule>
  </conditionalFormatting>
  <conditionalFormatting sqref="E22:F22">
    <cfRule type="expression" dxfId="31" priority="7">
      <formula>EXACT(D22,"nem releváns")</formula>
    </cfRule>
  </conditionalFormatting>
  <conditionalFormatting sqref="E21:F21">
    <cfRule type="expression" dxfId="30" priority="6">
      <formula>EXACT(D21,"egyéb, és pedig:")</formula>
    </cfRule>
  </conditionalFormatting>
  <conditionalFormatting sqref="A28:F28">
    <cfRule type="expression" dxfId="29" priority="5">
      <formula>EXACT(D27,"Nem változik érdemben")</formula>
    </cfRule>
  </conditionalFormatting>
  <conditionalFormatting sqref="A14:F14">
    <cfRule type="containsText" dxfId="28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7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6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25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3</xdr:col>
                    <xdr:colOff>285750</xdr:colOff>
                    <xdr:row>2</xdr:row>
                    <xdr:rowOff>66675</xdr:rowOff>
                  </from>
                  <to>
                    <xdr:col>3</xdr:col>
                    <xdr:colOff>495300</xdr:colOff>
                    <xdr:row>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3</xdr:col>
                    <xdr:colOff>1038225</xdr:colOff>
                    <xdr:row>2</xdr:row>
                    <xdr:rowOff>66675</xdr:rowOff>
                  </from>
                  <to>
                    <xdr:col>3</xdr:col>
                    <xdr:colOff>1247775</xdr:colOff>
                    <xdr:row>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3</xdr:col>
                    <xdr:colOff>285750</xdr:colOff>
                    <xdr:row>2</xdr:row>
                    <xdr:rowOff>295275</xdr:rowOff>
                  </from>
                  <to>
                    <xdr:col>3</xdr:col>
                    <xdr:colOff>495300</xdr:colOff>
                    <xdr:row>3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3</xdr:col>
                    <xdr:colOff>1038225</xdr:colOff>
                    <xdr:row>2</xdr:row>
                    <xdr:rowOff>295275</xdr:rowOff>
                  </from>
                  <to>
                    <xdr:col>3</xdr:col>
                    <xdr:colOff>1247775</xdr:colOff>
                    <xdr:row>3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3</xdr:col>
                    <xdr:colOff>285750</xdr:colOff>
                    <xdr:row>3</xdr:row>
                    <xdr:rowOff>190500</xdr:rowOff>
                  </from>
                  <to>
                    <xdr:col>3</xdr:col>
                    <xdr:colOff>495300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3</xdr:col>
                    <xdr:colOff>1038225</xdr:colOff>
                    <xdr:row>3</xdr:row>
                    <xdr:rowOff>190500</xdr:rowOff>
                  </from>
                  <to>
                    <xdr:col>3</xdr:col>
                    <xdr:colOff>1247775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3</xdr:col>
                    <xdr:colOff>285750</xdr:colOff>
                    <xdr:row>4</xdr:row>
                    <xdr:rowOff>85725</xdr:rowOff>
                  </from>
                  <to>
                    <xdr:col>3</xdr:col>
                    <xdr:colOff>495300</xdr:colOff>
                    <xdr:row>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3</xdr:col>
                    <xdr:colOff>1038225</xdr:colOff>
                    <xdr:row>4</xdr:row>
                    <xdr:rowOff>85725</xdr:rowOff>
                  </from>
                  <to>
                    <xdr:col>3</xdr:col>
                    <xdr:colOff>1247775</xdr:colOff>
                    <xdr:row>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3</xdr:col>
                    <xdr:colOff>285750</xdr:colOff>
                    <xdr:row>4</xdr:row>
                    <xdr:rowOff>314325</xdr:rowOff>
                  </from>
                  <to>
                    <xdr:col>3</xdr:col>
                    <xdr:colOff>495300</xdr:colOff>
                    <xdr:row>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3</xdr:col>
                    <xdr:colOff>1038225</xdr:colOff>
                    <xdr:row>4</xdr:row>
                    <xdr:rowOff>314325</xdr:rowOff>
                  </from>
                  <to>
                    <xdr:col>3</xdr:col>
                    <xdr:colOff>1247775</xdr:colOff>
                    <xdr:row>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95250</xdr:colOff>
                    <xdr:row>12</xdr:row>
                    <xdr:rowOff>361950</xdr:rowOff>
                  </from>
                  <to>
                    <xdr:col>0</xdr:col>
                    <xdr:colOff>304800</xdr:colOff>
                    <xdr:row>12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85725</xdr:colOff>
                    <xdr:row>12</xdr:row>
                    <xdr:rowOff>581025</xdr:rowOff>
                  </from>
                  <to>
                    <xdr:col>0</xdr:col>
                    <xdr:colOff>295275</xdr:colOff>
                    <xdr:row>12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85725</xdr:colOff>
                    <xdr:row>13</xdr:row>
                    <xdr:rowOff>57150</xdr:rowOff>
                  </from>
                  <to>
                    <xdr:col>0</xdr:col>
                    <xdr:colOff>295275</xdr:colOff>
                    <xdr:row>13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view="pageBreakPreview" topLeftCell="A31" zoomScale="62" zoomScaleNormal="100" zoomScaleSheetLayoutView="62" workbookViewId="0">
      <selection activeCell="B15" sqref="B15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37" t="s">
        <v>165</v>
      </c>
      <c r="B1" s="338"/>
      <c r="C1" s="338"/>
      <c r="D1" s="338"/>
      <c r="E1" s="338"/>
      <c r="F1" s="339"/>
    </row>
    <row r="2" spans="1:13" ht="25.5" customHeight="1" x14ac:dyDescent="0.2">
      <c r="A2" s="382" t="s">
        <v>89</v>
      </c>
      <c r="B2" s="383"/>
      <c r="C2" s="383"/>
      <c r="D2" s="383"/>
      <c r="E2" s="383"/>
      <c r="F2" s="384"/>
      <c r="G2" s="1"/>
      <c r="H2" s="1"/>
      <c r="I2" s="1"/>
    </row>
    <row r="3" spans="1:13" s="2" customFormat="1" ht="18.75" thickBot="1" x14ac:dyDescent="0.25">
      <c r="A3" s="390"/>
      <c r="B3" s="391"/>
      <c r="C3" s="107" t="s">
        <v>33</v>
      </c>
      <c r="D3" s="107" t="s">
        <v>34</v>
      </c>
      <c r="E3" s="108" t="s">
        <v>73</v>
      </c>
      <c r="F3" s="109" t="s">
        <v>74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385" t="s">
        <v>90</v>
      </c>
      <c r="B4" s="386"/>
      <c r="C4" s="110"/>
      <c r="D4" s="110"/>
      <c r="E4" s="111">
        <f>+E5+E8</f>
        <v>0</v>
      </c>
      <c r="F4" s="112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3"/>
      <c r="B5" s="178" t="s">
        <v>91</v>
      </c>
      <c r="C5" s="84">
        <f>+C6+C7</f>
        <v>0</v>
      </c>
      <c r="D5" s="84">
        <f>+D6+D7</f>
        <v>0</v>
      </c>
      <c r="E5" s="115">
        <f>+E6+E7</f>
        <v>0</v>
      </c>
      <c r="F5" s="116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3"/>
      <c r="B6" s="117" t="s">
        <v>92</v>
      </c>
      <c r="C6" s="104">
        <v>0</v>
      </c>
      <c r="D6" s="104">
        <v>0</v>
      </c>
      <c r="E6" s="85">
        <f>+(C6+D6)/2</f>
        <v>0</v>
      </c>
      <c r="F6" s="118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379"/>
      <c r="B7" s="117" t="s">
        <v>93</v>
      </c>
      <c r="C7" s="196">
        <v>0</v>
      </c>
      <c r="D7" s="196">
        <v>0</v>
      </c>
      <c r="E7" s="85">
        <f>+(C7+D7)/2</f>
        <v>0</v>
      </c>
      <c r="F7" s="118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380"/>
      <c r="B8" s="178" t="s">
        <v>183</v>
      </c>
      <c r="C8" s="177">
        <f>+C9+C10+C11+C12</f>
        <v>0</v>
      </c>
      <c r="D8" s="177">
        <f>+D9+D10+D11+D12</f>
        <v>0</v>
      </c>
      <c r="E8" s="177">
        <f>SUM(E9:E12)</f>
        <v>0</v>
      </c>
      <c r="F8" s="175">
        <f>SUM(F9:F12)</f>
        <v>0</v>
      </c>
      <c r="G8" s="1"/>
      <c r="H8" s="1"/>
      <c r="I8" s="1"/>
    </row>
    <row r="9" spans="1:13" ht="18" x14ac:dyDescent="0.2">
      <c r="A9" s="381"/>
      <c r="B9" s="119">
        <v>2015</v>
      </c>
      <c r="C9" s="104">
        <v>0</v>
      </c>
      <c r="D9" s="196">
        <v>0</v>
      </c>
      <c r="E9" s="128">
        <f>+(C9+D9)/2</f>
        <v>0</v>
      </c>
      <c r="F9" s="120">
        <f>E9/1.035</f>
        <v>0</v>
      </c>
      <c r="G9" s="1"/>
      <c r="H9" s="1"/>
      <c r="I9" s="1"/>
    </row>
    <row r="10" spans="1:13" ht="18" x14ac:dyDescent="0.2">
      <c r="A10" s="121"/>
      <c r="B10" s="119">
        <f>+B9+1</f>
        <v>2016</v>
      </c>
      <c r="C10" s="196">
        <v>0</v>
      </c>
      <c r="D10" s="196">
        <v>0</v>
      </c>
      <c r="E10" s="128">
        <f>+(C10+D10)/2</f>
        <v>0</v>
      </c>
      <c r="F10" s="122">
        <f>E10/1.035^2</f>
        <v>0</v>
      </c>
      <c r="G10" s="1"/>
      <c r="H10" s="1"/>
      <c r="I10" s="1"/>
    </row>
    <row r="11" spans="1:13" ht="18" x14ac:dyDescent="0.2">
      <c r="A11" s="121"/>
      <c r="B11" s="119">
        <f>+B10+1</f>
        <v>2017</v>
      </c>
      <c r="C11" s="196">
        <v>0</v>
      </c>
      <c r="D11" s="196">
        <v>0</v>
      </c>
      <c r="E11" s="128">
        <f>+(C11+D11)/2</f>
        <v>0</v>
      </c>
      <c r="F11" s="122">
        <f>E11/1.035^3</f>
        <v>0</v>
      </c>
      <c r="G11" s="1"/>
      <c r="H11" s="1"/>
      <c r="I11" s="1"/>
    </row>
    <row r="12" spans="1:13" ht="18.75" thickBot="1" x14ac:dyDescent="0.25">
      <c r="A12" s="121"/>
      <c r="B12" s="119">
        <f>+B11+1</f>
        <v>2018</v>
      </c>
      <c r="C12" s="196">
        <v>0</v>
      </c>
      <c r="D12" s="196">
        <v>0</v>
      </c>
      <c r="E12" s="128">
        <f>+(C12+D12)/2</f>
        <v>0</v>
      </c>
      <c r="F12" s="122">
        <f>E12/1.035^4</f>
        <v>0</v>
      </c>
      <c r="G12" s="1"/>
      <c r="H12" s="1"/>
      <c r="I12" s="1"/>
    </row>
    <row r="13" spans="1:13" ht="21" customHeight="1" thickBot="1" x14ac:dyDescent="0.25">
      <c r="A13" s="392" t="s">
        <v>94</v>
      </c>
      <c r="B13" s="393"/>
      <c r="C13" s="393"/>
      <c r="D13" s="393"/>
      <c r="E13" s="393"/>
      <c r="F13" s="394"/>
    </row>
    <row r="14" spans="1:13" ht="15.75" x14ac:dyDescent="0.25">
      <c r="A14" s="123"/>
      <c r="B14" s="124" t="s">
        <v>95</v>
      </c>
      <c r="C14" s="124" t="s">
        <v>36</v>
      </c>
      <c r="D14" s="124" t="s">
        <v>35</v>
      </c>
      <c r="E14" s="125" t="s">
        <v>96</v>
      </c>
      <c r="F14" s="126" t="s">
        <v>97</v>
      </c>
    </row>
    <row r="15" spans="1:13" s="10" customFormat="1" ht="15.75" x14ac:dyDescent="0.2">
      <c r="A15" s="186" t="s">
        <v>24</v>
      </c>
      <c r="B15" s="184"/>
      <c r="C15" s="187"/>
      <c r="D15" s="196"/>
      <c r="E15" s="85">
        <f>+C15*D15</f>
        <v>0</v>
      </c>
      <c r="F15" s="189">
        <v>2014</v>
      </c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6" t="s">
        <v>25</v>
      </c>
      <c r="B16" s="184"/>
      <c r="C16" s="187"/>
      <c r="D16" s="196"/>
      <c r="E16" s="85">
        <f>+C16*D16</f>
        <v>0</v>
      </c>
      <c r="F16" s="189">
        <v>2015</v>
      </c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6" t="s">
        <v>37</v>
      </c>
      <c r="B17" s="184"/>
      <c r="C17" s="187"/>
      <c r="D17" s="196"/>
      <c r="E17" s="85">
        <f>+C17*D17</f>
        <v>0</v>
      </c>
      <c r="F17" s="189">
        <v>2016</v>
      </c>
      <c r="G17" s="9"/>
      <c r="H17" s="9"/>
      <c r="I17" s="9"/>
      <c r="J17" s="9"/>
      <c r="K17" s="9"/>
      <c r="L17" s="9"/>
      <c r="M17" s="9"/>
    </row>
    <row r="18" spans="1:13" s="10" customFormat="1" ht="15.75" x14ac:dyDescent="0.2">
      <c r="A18" s="190" t="s">
        <v>67</v>
      </c>
      <c r="B18" s="184"/>
      <c r="C18" s="187"/>
      <c r="D18" s="196"/>
      <c r="E18" s="128">
        <f>+C18*D18</f>
        <v>0</v>
      </c>
      <c r="F18" s="189">
        <v>2017</v>
      </c>
      <c r="G18" s="9"/>
      <c r="H18" s="9"/>
      <c r="I18" s="9"/>
      <c r="J18" s="9"/>
      <c r="K18" s="9"/>
      <c r="L18" s="9"/>
      <c r="M18" s="9"/>
    </row>
    <row r="19" spans="1:13" s="10" customFormat="1" ht="15.75" x14ac:dyDescent="0.2">
      <c r="A19" s="190" t="s">
        <v>26</v>
      </c>
      <c r="B19" s="184"/>
      <c r="C19" s="187"/>
      <c r="D19" s="188"/>
      <c r="E19" s="128">
        <f>+C19*D19</f>
        <v>0</v>
      </c>
      <c r="F19" s="189"/>
      <c r="G19" s="9"/>
      <c r="H19" s="9"/>
      <c r="I19" s="9"/>
      <c r="J19" s="9"/>
      <c r="K19" s="9"/>
      <c r="L19" s="9"/>
      <c r="M19" s="9"/>
    </row>
    <row r="20" spans="1:13" ht="32.25" customHeight="1" thickBot="1" x14ac:dyDescent="0.25">
      <c r="A20" s="395" t="s">
        <v>98</v>
      </c>
      <c r="B20" s="396"/>
      <c r="C20" s="387"/>
      <c r="D20" s="388"/>
      <c r="E20" s="388"/>
      <c r="F20" s="389"/>
    </row>
    <row r="21" spans="1:13" ht="25.5" customHeight="1" thickBot="1" x14ac:dyDescent="0.25">
      <c r="A21" s="373" t="s">
        <v>99</v>
      </c>
      <c r="B21" s="374"/>
      <c r="C21" s="374"/>
      <c r="D21" s="374"/>
      <c r="E21" s="374"/>
      <c r="F21" s="375"/>
    </row>
    <row r="22" spans="1:13" s="2" customFormat="1" ht="18" customHeight="1" thickBot="1" x14ac:dyDescent="0.25">
      <c r="A22" s="376" t="s">
        <v>90</v>
      </c>
      <c r="B22" s="377"/>
      <c r="C22" s="129"/>
      <c r="D22" s="129"/>
      <c r="E22" s="111">
        <f>+E23+E28</f>
        <v>0</v>
      </c>
      <c r="F22" s="112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18.75" customHeight="1" x14ac:dyDescent="0.2">
      <c r="A23" s="130"/>
      <c r="B23" s="131" t="str">
        <f>B5</f>
        <v>Az aktuális évben</v>
      </c>
      <c r="C23" s="132"/>
      <c r="D23" s="133"/>
      <c r="E23" s="134">
        <f>SUM(E24:E27)</f>
        <v>0</v>
      </c>
      <c r="F23" s="116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63.75" customHeight="1" x14ac:dyDescent="0.2">
      <c r="A24" s="135"/>
      <c r="B24" s="136" t="s">
        <v>100</v>
      </c>
      <c r="C24" s="378"/>
      <c r="D24" s="378"/>
      <c r="E24" s="104"/>
      <c r="F24" s="137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50.25" customHeight="1" x14ac:dyDescent="0.2">
      <c r="A25" s="135"/>
      <c r="B25" s="136" t="s">
        <v>101</v>
      </c>
      <c r="C25" s="404"/>
      <c r="D25" s="378"/>
      <c r="E25" s="104">
        <v>0</v>
      </c>
      <c r="F25" s="137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57" customHeight="1" x14ac:dyDescent="0.2">
      <c r="A26" s="135"/>
      <c r="B26" s="136" t="s">
        <v>102</v>
      </c>
      <c r="C26" s="378"/>
      <c r="D26" s="378"/>
      <c r="E26" s="197">
        <v>0</v>
      </c>
      <c r="F26" s="137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49.5" customHeight="1" x14ac:dyDescent="0.2">
      <c r="A27" s="135"/>
      <c r="B27" s="136" t="s">
        <v>103</v>
      </c>
      <c r="C27" s="378"/>
      <c r="D27" s="378"/>
      <c r="E27" s="198">
        <v>0</v>
      </c>
      <c r="F27" s="137">
        <f>+E27</f>
        <v>0</v>
      </c>
      <c r="G27" s="7"/>
      <c r="H27" s="7"/>
      <c r="I27" s="7"/>
      <c r="J27" s="8"/>
      <c r="K27" s="8"/>
      <c r="L27" s="8"/>
      <c r="M27" s="8"/>
    </row>
    <row r="28" spans="1:13" ht="18" customHeight="1" x14ac:dyDescent="0.2">
      <c r="A28" s="121"/>
      <c r="B28" s="402" t="s">
        <v>183</v>
      </c>
      <c r="C28" s="403"/>
      <c r="D28" s="110"/>
      <c r="E28" s="177">
        <f>SUM(E29:E32)</f>
        <v>0</v>
      </c>
      <c r="F28" s="176">
        <f>SUM(F29:F32)</f>
        <v>0</v>
      </c>
      <c r="G28" s="1"/>
      <c r="H28" s="1"/>
      <c r="I28" s="1"/>
    </row>
    <row r="29" spans="1:13" ht="18" x14ac:dyDescent="0.2">
      <c r="A29" s="121"/>
      <c r="B29" s="119">
        <v>2015</v>
      </c>
      <c r="C29" s="404"/>
      <c r="D29" s="378"/>
      <c r="E29" s="196"/>
      <c r="F29" s="138">
        <f>E29/1.035</f>
        <v>0</v>
      </c>
      <c r="G29" s="1"/>
      <c r="H29" s="1"/>
      <c r="I29" s="1"/>
    </row>
    <row r="30" spans="1:13" ht="18" x14ac:dyDescent="0.2">
      <c r="A30" s="121"/>
      <c r="B30" s="119">
        <f>+B29+1</f>
        <v>2016</v>
      </c>
      <c r="C30" s="193"/>
      <c r="D30" s="194"/>
      <c r="E30" s="196"/>
      <c r="F30" s="139">
        <f>E30/1.035^2</f>
        <v>0</v>
      </c>
      <c r="G30" s="1"/>
      <c r="H30" s="1"/>
      <c r="I30" s="1"/>
    </row>
    <row r="31" spans="1:13" ht="18" x14ac:dyDescent="0.2">
      <c r="A31" s="121"/>
      <c r="B31" s="119">
        <f>+B30+1</f>
        <v>2017</v>
      </c>
      <c r="C31" s="193"/>
      <c r="D31" s="194"/>
      <c r="E31" s="196"/>
      <c r="F31" s="139">
        <f>E31/1.035^3</f>
        <v>0</v>
      </c>
      <c r="G31" s="1"/>
      <c r="H31" s="1"/>
      <c r="I31" s="1"/>
    </row>
    <row r="32" spans="1:13" ht="18" x14ac:dyDescent="0.2">
      <c r="A32" s="121"/>
      <c r="B32" s="119">
        <f>+B31+1</f>
        <v>2018</v>
      </c>
      <c r="C32" s="404"/>
      <c r="D32" s="378"/>
      <c r="E32" s="196"/>
      <c r="F32" s="139">
        <f>E32/1.035^4</f>
        <v>0</v>
      </c>
      <c r="G32" s="1"/>
      <c r="H32" s="1"/>
      <c r="I32" s="1"/>
    </row>
    <row r="33" spans="1:14" s="2" customFormat="1" ht="39.75" customHeight="1" thickBot="1" x14ac:dyDescent="0.25">
      <c r="A33" s="410" t="s">
        <v>98</v>
      </c>
      <c r="B33" s="411"/>
      <c r="C33" s="387"/>
      <c r="D33" s="388"/>
      <c r="E33" s="388"/>
      <c r="F33" s="389"/>
      <c r="G33" s="4"/>
      <c r="H33" s="4"/>
      <c r="I33" s="4"/>
      <c r="J33" s="11"/>
      <c r="K33" s="8"/>
      <c r="L33" s="8"/>
      <c r="M33" s="8"/>
    </row>
    <row r="34" spans="1:14" s="2" customFormat="1" ht="9" customHeight="1" thickBot="1" x14ac:dyDescent="0.25">
      <c r="A34" s="37"/>
      <c r="B34" s="38"/>
      <c r="C34" s="39"/>
      <c r="D34" s="39"/>
      <c r="E34" s="39"/>
      <c r="F34" s="40"/>
      <c r="G34" s="4"/>
      <c r="H34" s="4"/>
      <c r="I34" s="4"/>
      <c r="J34" s="11"/>
      <c r="K34" s="8"/>
      <c r="L34" s="8"/>
      <c r="M34" s="8"/>
    </row>
    <row r="35" spans="1:14" s="2" customFormat="1" ht="33" customHeight="1" thickBot="1" x14ac:dyDescent="0.25">
      <c r="A35" s="412" t="s">
        <v>104</v>
      </c>
      <c r="B35" s="413"/>
      <c r="C35" s="413"/>
      <c r="D35" s="413"/>
      <c r="E35" s="413"/>
      <c r="F35" s="414"/>
      <c r="G35" s="4"/>
      <c r="H35" s="4"/>
      <c r="I35" s="4"/>
      <c r="J35" s="11"/>
      <c r="K35" s="8"/>
      <c r="L35" s="8"/>
      <c r="M35" s="8"/>
    </row>
    <row r="36" spans="1:14" s="2" customFormat="1" ht="18.75" thickBot="1" x14ac:dyDescent="0.25">
      <c r="A36" s="417"/>
      <c r="B36" s="418"/>
      <c r="C36" s="140" t="s">
        <v>33</v>
      </c>
      <c r="D36" s="140" t="s">
        <v>34</v>
      </c>
      <c r="E36" s="141" t="s">
        <v>73</v>
      </c>
      <c r="F36" s="142" t="s">
        <v>74</v>
      </c>
      <c r="G36" s="7"/>
      <c r="H36" s="7"/>
      <c r="I36" s="7"/>
      <c r="J36" s="8"/>
      <c r="K36" s="8"/>
      <c r="L36" s="8"/>
      <c r="M36" s="8"/>
    </row>
    <row r="37" spans="1:14" s="2" customFormat="1" ht="18.75" thickBot="1" x14ac:dyDescent="0.25">
      <c r="A37" s="415" t="s">
        <v>90</v>
      </c>
      <c r="B37" s="416"/>
      <c r="C37" s="110"/>
      <c r="D37" s="110"/>
      <c r="E37" s="111">
        <f>+E38+E41</f>
        <v>0</v>
      </c>
      <c r="F37" s="112">
        <f>+F38+F41</f>
        <v>0</v>
      </c>
      <c r="G37" s="7"/>
      <c r="H37" s="7"/>
      <c r="I37" s="7"/>
      <c r="J37" s="8"/>
      <c r="K37" s="8"/>
      <c r="L37" s="8"/>
      <c r="M37" s="8"/>
    </row>
    <row r="38" spans="1:14" s="2" customFormat="1" ht="18" customHeight="1" x14ac:dyDescent="0.2">
      <c r="A38" s="431"/>
      <c r="B38" s="114" t="str">
        <f>B5</f>
        <v>Az aktuális évben</v>
      </c>
      <c r="C38" s="84">
        <f>+C39+C40</f>
        <v>0</v>
      </c>
      <c r="D38" s="84">
        <f>+D39+D40</f>
        <v>0</v>
      </c>
      <c r="E38" s="115">
        <f>+E39+E40</f>
        <v>0</v>
      </c>
      <c r="F38" s="116">
        <f>+F39+F40</f>
        <v>0</v>
      </c>
      <c r="G38" s="7"/>
      <c r="H38" s="7"/>
      <c r="I38" s="7"/>
      <c r="J38" s="8"/>
      <c r="K38" s="8"/>
      <c r="L38" s="8"/>
      <c r="M38" s="8"/>
    </row>
    <row r="39" spans="1:14" s="2" customFormat="1" ht="18" x14ac:dyDescent="0.2">
      <c r="A39" s="432"/>
      <c r="B39" s="117" t="s">
        <v>92</v>
      </c>
      <c r="C39" s="104">
        <v>0</v>
      </c>
      <c r="D39" s="104">
        <v>0</v>
      </c>
      <c r="E39" s="85">
        <f>+(C39+D39)/2</f>
        <v>0</v>
      </c>
      <c r="F39" s="118">
        <f>+E39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432"/>
      <c r="B40" s="117" t="s">
        <v>93</v>
      </c>
      <c r="C40" s="104">
        <v>0</v>
      </c>
      <c r="D40" s="104">
        <v>0</v>
      </c>
      <c r="E40" s="85">
        <f>+(C40+D40)/2</f>
        <v>0</v>
      </c>
      <c r="F40" s="118">
        <f>+E40</f>
        <v>0</v>
      </c>
      <c r="G40" s="7"/>
      <c r="H40" s="7"/>
      <c r="I40" s="7"/>
      <c r="J40" s="8"/>
      <c r="K40" s="8"/>
      <c r="L40" s="8"/>
      <c r="M40" s="8"/>
    </row>
    <row r="41" spans="1:14" ht="18" x14ac:dyDescent="0.2">
      <c r="A41" s="432"/>
      <c r="B41" s="178" t="s">
        <v>183</v>
      </c>
      <c r="C41" s="177">
        <f>+C42+C43+C44+C45</f>
        <v>0</v>
      </c>
      <c r="D41" s="177">
        <f>+D42+D43+D44+D45</f>
        <v>0</v>
      </c>
      <c r="E41" s="177">
        <f>SUM(E42:E45)</f>
        <v>0</v>
      </c>
      <c r="F41" s="175">
        <f>SUM(F42:F45)</f>
        <v>0</v>
      </c>
      <c r="G41" s="1"/>
      <c r="H41" s="1"/>
      <c r="I41" s="1"/>
    </row>
    <row r="42" spans="1:14" ht="18" x14ac:dyDescent="0.2">
      <c r="A42" s="432"/>
      <c r="B42" s="119">
        <v>2015</v>
      </c>
      <c r="C42" s="104">
        <v>0</v>
      </c>
      <c r="D42" s="104">
        <v>0</v>
      </c>
      <c r="E42" s="128">
        <f>+(C42+D42)/2</f>
        <v>0</v>
      </c>
      <c r="F42" s="120">
        <f>E42/1.035</f>
        <v>0</v>
      </c>
      <c r="G42" s="1"/>
      <c r="H42" s="1"/>
      <c r="I42" s="1"/>
    </row>
    <row r="43" spans="1:14" ht="18" x14ac:dyDescent="0.2">
      <c r="A43" s="433"/>
      <c r="B43" s="174">
        <f>+B42+1</f>
        <v>2016</v>
      </c>
      <c r="C43" s="104">
        <v>0</v>
      </c>
      <c r="D43" s="104">
        <v>0</v>
      </c>
      <c r="E43" s="128">
        <f>+(C43+D43)/2</f>
        <v>0</v>
      </c>
      <c r="F43" s="120">
        <f>E43/1.035^2</f>
        <v>0</v>
      </c>
      <c r="G43" s="1"/>
      <c r="H43" s="1"/>
      <c r="I43" s="1"/>
    </row>
    <row r="44" spans="1:14" ht="18" x14ac:dyDescent="0.2">
      <c r="A44" s="195"/>
      <c r="B44" s="174">
        <f>+B43+1</f>
        <v>2017</v>
      </c>
      <c r="C44" s="192">
        <v>0</v>
      </c>
      <c r="D44" s="192">
        <v>0</v>
      </c>
      <c r="E44" s="128">
        <f>+(C44+D44)/2</f>
        <v>0</v>
      </c>
      <c r="F44" s="120">
        <f>E44/1.035^3</f>
        <v>0</v>
      </c>
      <c r="G44" s="1"/>
      <c r="H44" s="1"/>
      <c r="I44" s="1"/>
    </row>
    <row r="45" spans="1:14" ht="18" x14ac:dyDescent="0.2">
      <c r="A45" s="195"/>
      <c r="B45" s="174">
        <f>+B44+1</f>
        <v>2018</v>
      </c>
      <c r="C45" s="192">
        <v>0</v>
      </c>
      <c r="D45" s="192">
        <v>0</v>
      </c>
      <c r="E45" s="128">
        <f>+(C45+D45)/2</f>
        <v>0</v>
      </c>
      <c r="F45" s="120">
        <f>E45/1.035^4</f>
        <v>0</v>
      </c>
      <c r="G45" s="1"/>
      <c r="H45" s="1"/>
      <c r="I45" s="1"/>
    </row>
    <row r="46" spans="1:14" ht="21" customHeight="1" thickBot="1" x14ac:dyDescent="0.25">
      <c r="A46" s="419" t="s">
        <v>105</v>
      </c>
      <c r="B46" s="420"/>
      <c r="C46" s="420"/>
      <c r="D46" s="420"/>
      <c r="E46" s="420"/>
      <c r="F46" s="421"/>
    </row>
    <row r="47" spans="1:14" s="6" customFormat="1" ht="15.75" x14ac:dyDescent="0.25">
      <c r="A47" s="143"/>
      <c r="B47" s="144" t="s">
        <v>95</v>
      </c>
      <c r="C47" s="144" t="s">
        <v>36</v>
      </c>
      <c r="D47" s="144" t="s">
        <v>35</v>
      </c>
      <c r="E47" s="145" t="s">
        <v>96</v>
      </c>
      <c r="F47" s="146" t="s">
        <v>97</v>
      </c>
      <c r="N47"/>
    </row>
    <row r="48" spans="1:14" s="6" customFormat="1" ht="15.75" x14ac:dyDescent="0.2">
      <c r="A48" s="147" t="s">
        <v>24</v>
      </c>
      <c r="B48" s="148"/>
      <c r="C48" s="127"/>
      <c r="D48" s="104"/>
      <c r="E48" s="85">
        <f>+C48*D48</f>
        <v>0</v>
      </c>
      <c r="F48" s="149"/>
      <c r="N48"/>
    </row>
    <row r="49" spans="1:14" s="6" customFormat="1" ht="15.75" x14ac:dyDescent="0.2">
      <c r="A49" s="147" t="s">
        <v>25</v>
      </c>
      <c r="B49" s="148"/>
      <c r="C49" s="127"/>
      <c r="D49" s="104"/>
      <c r="E49" s="85">
        <f>+C49*D49</f>
        <v>0</v>
      </c>
      <c r="F49" s="149"/>
      <c r="N49"/>
    </row>
    <row r="50" spans="1:14" s="6" customFormat="1" ht="15.75" x14ac:dyDescent="0.2">
      <c r="A50" s="147" t="s">
        <v>37</v>
      </c>
      <c r="B50" s="148"/>
      <c r="C50" s="127"/>
      <c r="D50" s="104"/>
      <c r="E50" s="85">
        <f>+C50*D50</f>
        <v>0</v>
      </c>
      <c r="F50" s="149"/>
      <c r="N50"/>
    </row>
    <row r="51" spans="1:14" s="6" customFormat="1" ht="15.75" x14ac:dyDescent="0.2">
      <c r="A51" s="147" t="s">
        <v>67</v>
      </c>
      <c r="B51" s="148"/>
      <c r="C51" s="127"/>
      <c r="D51" s="104"/>
      <c r="E51" s="85">
        <f>+C51*D51</f>
        <v>0</v>
      </c>
      <c r="F51" s="149"/>
      <c r="N51"/>
    </row>
    <row r="52" spans="1:14" s="6" customFormat="1" ht="16.5" thickBot="1" x14ac:dyDescent="0.25">
      <c r="A52" s="150" t="s">
        <v>26</v>
      </c>
      <c r="B52" s="151"/>
      <c r="C52" s="152"/>
      <c r="D52" s="153"/>
      <c r="E52" s="154">
        <f>+C52*D52</f>
        <v>0</v>
      </c>
      <c r="F52" s="155"/>
      <c r="N52"/>
    </row>
    <row r="53" spans="1:14" s="6" customFormat="1" ht="24" customHeight="1" thickBot="1" x14ac:dyDescent="0.25">
      <c r="A53" s="422" t="s">
        <v>106</v>
      </c>
      <c r="B53" s="423"/>
      <c r="C53" s="423"/>
      <c r="D53" s="423"/>
      <c r="E53" s="423"/>
      <c r="F53" s="424"/>
      <c r="N53"/>
    </row>
    <row r="54" spans="1:14" s="6" customFormat="1" ht="18.75" customHeight="1" x14ac:dyDescent="0.2">
      <c r="A54" s="425" t="s">
        <v>110</v>
      </c>
      <c r="B54" s="426"/>
      <c r="C54" s="426"/>
      <c r="D54" s="427"/>
      <c r="E54" s="428" t="s">
        <v>28</v>
      </c>
      <c r="F54" s="429"/>
      <c r="N54"/>
    </row>
    <row r="55" spans="1:14" s="6" customFormat="1" ht="18" customHeight="1" thickBot="1" x14ac:dyDescent="0.25">
      <c r="A55" s="156"/>
      <c r="B55" s="430" t="s">
        <v>107</v>
      </c>
      <c r="C55" s="430"/>
      <c r="D55" s="430"/>
      <c r="E55" s="153">
        <v>0</v>
      </c>
      <c r="F55" s="157">
        <f>+E55</f>
        <v>0</v>
      </c>
      <c r="N55"/>
    </row>
    <row r="56" spans="1:14" s="6" customFormat="1" ht="9.75" customHeight="1" thickBot="1" x14ac:dyDescent="0.25">
      <c r="A56" s="41"/>
      <c r="B56" s="42"/>
      <c r="C56" s="42"/>
      <c r="D56" s="42"/>
      <c r="E56" s="43"/>
      <c r="F56" s="44"/>
      <c r="N56"/>
    </row>
    <row r="57" spans="1:14" s="6" customFormat="1" ht="24" customHeight="1" x14ac:dyDescent="0.2">
      <c r="A57" s="407" t="s">
        <v>119</v>
      </c>
      <c r="B57" s="408"/>
      <c r="C57" s="408"/>
      <c r="D57" s="408"/>
      <c r="E57" s="408"/>
      <c r="F57" s="409"/>
      <c r="N57"/>
    </row>
    <row r="58" spans="1:14" s="6" customFormat="1" ht="60.75" customHeight="1" x14ac:dyDescent="0.2">
      <c r="A58" s="397"/>
      <c r="B58" s="398"/>
      <c r="C58" s="398"/>
      <c r="D58" s="398"/>
      <c r="E58" s="398"/>
      <c r="F58" s="399"/>
      <c r="N58"/>
    </row>
    <row r="59" spans="1:14" s="6" customFormat="1" ht="18.75" customHeight="1" thickBot="1" x14ac:dyDescent="0.25">
      <c r="A59" s="400" t="s">
        <v>38</v>
      </c>
      <c r="B59" s="401"/>
      <c r="C59" s="401"/>
      <c r="D59" s="401"/>
      <c r="E59" s="435">
        <v>0</v>
      </c>
      <c r="F59" s="436"/>
      <c r="N59"/>
    </row>
    <row r="60" spans="1:14" s="6" customFormat="1" ht="14.25" customHeight="1" thickBot="1" x14ac:dyDescent="0.25">
      <c r="A60" s="443"/>
      <c r="B60" s="443"/>
      <c r="C60" s="443"/>
      <c r="D60" s="443"/>
      <c r="E60" s="443"/>
      <c r="F60" s="443"/>
      <c r="N60"/>
    </row>
    <row r="61" spans="1:14" s="6" customFormat="1" ht="24" customHeight="1" x14ac:dyDescent="0.2">
      <c r="A61" s="437" t="s">
        <v>39</v>
      </c>
      <c r="B61" s="438"/>
      <c r="C61" s="438"/>
      <c r="D61" s="438"/>
      <c r="E61" s="438"/>
      <c r="F61" s="439"/>
      <c r="N61"/>
    </row>
    <row r="62" spans="1:14" s="6" customFormat="1" ht="30" customHeight="1" x14ac:dyDescent="0.2">
      <c r="A62" s="440" t="s">
        <v>126</v>
      </c>
      <c r="B62" s="441"/>
      <c r="C62" s="441"/>
      <c r="D62" s="442"/>
      <c r="E62" s="428" t="s">
        <v>28</v>
      </c>
      <c r="F62" s="429"/>
      <c r="M62"/>
    </row>
    <row r="63" spans="1:14" s="6" customFormat="1" ht="58.5" customHeight="1" x14ac:dyDescent="0.2">
      <c r="A63" s="397" t="s">
        <v>108</v>
      </c>
      <c r="B63" s="398"/>
      <c r="C63" s="398"/>
      <c r="D63" s="398"/>
      <c r="E63" s="398"/>
      <c r="F63" s="399"/>
      <c r="N63"/>
    </row>
    <row r="64" spans="1:14" s="6" customFormat="1" ht="15.75" x14ac:dyDescent="0.2">
      <c r="A64" s="444" t="s">
        <v>40</v>
      </c>
      <c r="B64" s="434"/>
      <c r="C64" s="434" t="s">
        <v>41</v>
      </c>
      <c r="D64" s="333" t="s">
        <v>42</v>
      </c>
      <c r="E64" s="333"/>
      <c r="F64" s="334"/>
      <c r="N64"/>
    </row>
    <row r="65" spans="1:14" s="6" customFormat="1" ht="15.75" x14ac:dyDescent="0.2">
      <c r="A65" s="444"/>
      <c r="B65" s="434"/>
      <c r="C65" s="434"/>
      <c r="D65" s="333" t="s">
        <v>43</v>
      </c>
      <c r="E65" s="333"/>
      <c r="F65" s="334"/>
      <c r="N65"/>
    </row>
    <row r="66" spans="1:14" s="5" customFormat="1" ht="15.75" x14ac:dyDescent="0.2">
      <c r="A66" s="444"/>
      <c r="B66" s="434"/>
      <c r="C66" s="434"/>
      <c r="D66" s="117" t="s">
        <v>109</v>
      </c>
      <c r="E66" s="405">
        <v>0</v>
      </c>
      <c r="F66" s="406"/>
      <c r="G66" s="6"/>
      <c r="H66" s="6"/>
      <c r="I66" s="6"/>
      <c r="J66" s="6"/>
      <c r="K66" s="6"/>
      <c r="L66" s="6"/>
      <c r="M66" s="6"/>
      <c r="N66"/>
    </row>
    <row r="67" spans="1:14" s="5" customFormat="1" ht="15.75" x14ac:dyDescent="0.2">
      <c r="A67" s="444"/>
      <c r="B67" s="434"/>
      <c r="C67" s="434" t="s">
        <v>71</v>
      </c>
      <c r="D67" s="333" t="s">
        <v>42</v>
      </c>
      <c r="E67" s="333"/>
      <c r="F67" s="334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444"/>
      <c r="B68" s="434"/>
      <c r="C68" s="434"/>
      <c r="D68" s="333" t="s">
        <v>43</v>
      </c>
      <c r="E68" s="333"/>
      <c r="F68" s="334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444"/>
      <c r="B69" s="434"/>
      <c r="C69" s="434"/>
      <c r="D69" s="117" t="s">
        <v>109</v>
      </c>
      <c r="E69" s="405">
        <v>0</v>
      </c>
      <c r="F69" s="406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444"/>
      <c r="B70" s="434"/>
      <c r="C70" s="434" t="s">
        <v>72</v>
      </c>
      <c r="D70" s="333" t="s">
        <v>42</v>
      </c>
      <c r="E70" s="333"/>
      <c r="F70" s="334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444"/>
      <c r="B71" s="434"/>
      <c r="C71" s="434"/>
      <c r="D71" s="333" t="s">
        <v>43</v>
      </c>
      <c r="E71" s="333"/>
      <c r="F71" s="334"/>
      <c r="G71" s="6"/>
      <c r="H71" s="6"/>
      <c r="I71" s="6"/>
      <c r="J71" s="6"/>
      <c r="K71" s="6"/>
      <c r="L71" s="6"/>
      <c r="M71" s="6"/>
      <c r="N71"/>
    </row>
    <row r="72" spans="1:14" s="5" customFormat="1" ht="16.5" thickBot="1" x14ac:dyDescent="0.25">
      <c r="A72" s="400"/>
      <c r="B72" s="401"/>
      <c r="C72" s="401"/>
      <c r="D72" s="158" t="s">
        <v>109</v>
      </c>
      <c r="E72" s="435">
        <v>0</v>
      </c>
      <c r="F72" s="436"/>
      <c r="G72" s="6"/>
      <c r="H72" s="6"/>
      <c r="I72" s="6"/>
      <c r="J72" s="6"/>
      <c r="K72" s="6"/>
      <c r="L72" s="6"/>
      <c r="M72" s="6"/>
      <c r="N72"/>
    </row>
    <row r="73" spans="1:14" s="5" customFormat="1" x14ac:dyDescent="0.2">
      <c r="A73"/>
      <c r="B73"/>
      <c r="C73"/>
      <c r="D73"/>
      <c r="E73"/>
      <c r="F73"/>
      <c r="G73" s="6"/>
      <c r="H73" s="6"/>
      <c r="I73" s="6"/>
      <c r="J73" s="6"/>
      <c r="K73" s="6"/>
      <c r="L73" s="6"/>
      <c r="M73" s="6"/>
      <c r="N73"/>
    </row>
    <row r="74" spans="1:14" s="5" customFormat="1" x14ac:dyDescent="0.2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x14ac:dyDescent="0.2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x14ac:dyDescent="0.2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x14ac:dyDescent="0.2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x14ac:dyDescent="0.2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</sheetData>
  <sheetProtection password="C724" sheet="1" objects="1" scenarios="1" formatCells="0" formatColumns="0" formatRows="0" insertRows="0" insertHyperlinks="0" deleteRows="0" sort="0"/>
  <mergeCells count="50">
    <mergeCell ref="C70:C72"/>
    <mergeCell ref="D70:F70"/>
    <mergeCell ref="D71:F71"/>
    <mergeCell ref="E72:F72"/>
    <mergeCell ref="E59:F59"/>
    <mergeCell ref="A61:F61"/>
    <mergeCell ref="A62:D62"/>
    <mergeCell ref="E62:F62"/>
    <mergeCell ref="A60:F60"/>
    <mergeCell ref="A64:B72"/>
    <mergeCell ref="C64:C66"/>
    <mergeCell ref="D64:F64"/>
    <mergeCell ref="D65:F65"/>
    <mergeCell ref="E66:F66"/>
    <mergeCell ref="C67:C69"/>
    <mergeCell ref="D67:F67"/>
    <mergeCell ref="D68:F68"/>
    <mergeCell ref="E69:F69"/>
    <mergeCell ref="C29:D29"/>
    <mergeCell ref="C32:D32"/>
    <mergeCell ref="A63:F63"/>
    <mergeCell ref="A57:F57"/>
    <mergeCell ref="A33:B33"/>
    <mergeCell ref="A35:F35"/>
    <mergeCell ref="A37:B37"/>
    <mergeCell ref="A36:B36"/>
    <mergeCell ref="A46:F46"/>
    <mergeCell ref="A53:F53"/>
    <mergeCell ref="A54:D54"/>
    <mergeCell ref="E54:F54"/>
    <mergeCell ref="B55:D55"/>
    <mergeCell ref="A38:A43"/>
    <mergeCell ref="A58:F58"/>
    <mergeCell ref="A59:D59"/>
    <mergeCell ref="B28:C28"/>
    <mergeCell ref="C25:D25"/>
    <mergeCell ref="C27:D27"/>
    <mergeCell ref="C33:F33"/>
    <mergeCell ref="A1:F1"/>
    <mergeCell ref="A2:F2"/>
    <mergeCell ref="A4:B4"/>
    <mergeCell ref="C20:F20"/>
    <mergeCell ref="A3:B3"/>
    <mergeCell ref="A13:F13"/>
    <mergeCell ref="A20:B20"/>
    <mergeCell ref="A21:F21"/>
    <mergeCell ref="A22:B22"/>
    <mergeCell ref="C24:D24"/>
    <mergeCell ref="A7:A9"/>
    <mergeCell ref="C26:D26"/>
  </mergeCells>
  <conditionalFormatting sqref="A55:F55">
    <cfRule type="expression" dxfId="24" priority="5">
      <formula>EXACT($E$54,"nem")</formula>
    </cfRule>
  </conditionalFormatting>
  <conditionalFormatting sqref="A64:F72">
    <cfRule type="expression" dxfId="23" priority="2">
      <formula>EXACT($E$62,"nem")</formula>
    </cfRule>
  </conditionalFormatting>
  <conditionalFormatting sqref="A63:F63">
    <cfRule type="expression" dxfId="22" priority="1">
      <formula>EXACT($E$62,"igen 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4" max="5" man="1"/>
  </rowBreaks>
  <ignoredErrors>
    <ignoredError sqref="E18:E19 F42:F43 E52 F9:F10 B43 F2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view="pageBreakPreview" topLeftCell="A17" zoomScale="85" zoomScaleNormal="100" zoomScaleSheetLayoutView="85" workbookViewId="0">
      <selection activeCell="A33" sqref="A33:D33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81" t="s">
        <v>145</v>
      </c>
      <c r="B1" s="482"/>
      <c r="C1" s="482"/>
      <c r="D1" s="483"/>
      <c r="E1" s="3"/>
      <c r="F1" s="3"/>
    </row>
    <row r="2" spans="1:6" ht="21" customHeight="1" thickBot="1" x14ac:dyDescent="0.25">
      <c r="A2" s="462" t="s">
        <v>44</v>
      </c>
      <c r="B2" s="463"/>
      <c r="C2" s="463"/>
      <c r="D2" s="464"/>
      <c r="E2" s="3"/>
      <c r="F2" s="3"/>
    </row>
    <row r="3" spans="1:6" ht="21" customHeight="1" x14ac:dyDescent="0.2">
      <c r="A3" s="45"/>
      <c r="B3" s="159" t="s">
        <v>16</v>
      </c>
      <c r="C3" s="160">
        <v>0</v>
      </c>
      <c r="D3" s="161" t="s">
        <v>17</v>
      </c>
    </row>
    <row r="4" spans="1:6" ht="45.75" customHeight="1" x14ac:dyDescent="0.2">
      <c r="A4" s="46"/>
      <c r="B4" s="162" t="s">
        <v>45</v>
      </c>
      <c r="C4" s="451"/>
      <c r="D4" s="452"/>
    </row>
    <row r="5" spans="1:6" ht="48.75" customHeight="1" x14ac:dyDescent="0.2">
      <c r="A5" s="465"/>
      <c r="B5" s="469" t="s">
        <v>193</v>
      </c>
      <c r="C5" s="470"/>
      <c r="D5" s="471"/>
    </row>
    <row r="6" spans="1:6" ht="48.75" customHeight="1" x14ac:dyDescent="0.2">
      <c r="A6" s="465"/>
      <c r="B6" s="454" t="s">
        <v>46</v>
      </c>
      <c r="C6" s="454"/>
      <c r="D6" s="455"/>
    </row>
    <row r="7" spans="1:6" ht="21" customHeight="1" x14ac:dyDescent="0.2">
      <c r="A7" s="46"/>
      <c r="B7" s="163" t="s">
        <v>18</v>
      </c>
      <c r="C7" s="179">
        <v>0</v>
      </c>
      <c r="D7" s="164" t="s">
        <v>17</v>
      </c>
    </row>
    <row r="8" spans="1:6" ht="45.75" customHeight="1" x14ac:dyDescent="0.2">
      <c r="A8" s="46"/>
      <c r="B8" s="162" t="s">
        <v>45</v>
      </c>
      <c r="C8" s="451"/>
      <c r="D8" s="452"/>
    </row>
    <row r="9" spans="1:6" ht="48.75" customHeight="1" x14ac:dyDescent="0.2">
      <c r="A9" s="46"/>
      <c r="B9" s="459" t="s">
        <v>47</v>
      </c>
      <c r="C9" s="460"/>
      <c r="D9" s="461"/>
    </row>
    <row r="10" spans="1:6" ht="20.25" customHeight="1" thickBot="1" x14ac:dyDescent="0.25">
      <c r="A10" s="47"/>
      <c r="B10" s="448" t="s">
        <v>163</v>
      </c>
      <c r="C10" s="449"/>
      <c r="D10" s="450"/>
    </row>
    <row r="11" spans="1:6" ht="23.25" customHeight="1" thickBot="1" x14ac:dyDescent="0.25">
      <c r="A11" s="462" t="s">
        <v>19</v>
      </c>
      <c r="B11" s="463"/>
      <c r="C11" s="463"/>
      <c r="D11" s="464"/>
    </row>
    <row r="12" spans="1:6" ht="21" customHeight="1" x14ac:dyDescent="0.2">
      <c r="A12" s="45"/>
      <c r="B12" s="445" t="s">
        <v>16</v>
      </c>
      <c r="C12" s="446"/>
      <c r="D12" s="447"/>
    </row>
    <row r="13" spans="1:6" ht="39" customHeight="1" x14ac:dyDescent="0.2">
      <c r="A13" s="46"/>
      <c r="B13" s="162" t="s">
        <v>48</v>
      </c>
      <c r="C13" s="451" t="s">
        <v>202</v>
      </c>
      <c r="D13" s="452"/>
    </row>
    <row r="14" spans="1:6" ht="48.75" customHeight="1" x14ac:dyDescent="0.2">
      <c r="A14" s="465"/>
      <c r="B14" s="469" t="s">
        <v>203</v>
      </c>
      <c r="C14" s="470"/>
      <c r="D14" s="471"/>
    </row>
    <row r="15" spans="1:6" ht="48.75" customHeight="1" x14ac:dyDescent="0.2">
      <c r="A15" s="465"/>
      <c r="B15" s="469" t="s">
        <v>46</v>
      </c>
      <c r="C15" s="470"/>
      <c r="D15" s="471"/>
    </row>
    <row r="16" spans="1:6" ht="21" customHeight="1" x14ac:dyDescent="0.2">
      <c r="A16" s="46"/>
      <c r="B16" s="476" t="s">
        <v>18</v>
      </c>
      <c r="C16" s="371"/>
      <c r="D16" s="477"/>
    </row>
    <row r="17" spans="1:4" ht="45.75" customHeight="1" x14ac:dyDescent="0.2">
      <c r="A17" s="46"/>
      <c r="B17" s="162" t="s">
        <v>48</v>
      </c>
      <c r="C17" s="451" t="s">
        <v>204</v>
      </c>
      <c r="D17" s="452"/>
    </row>
    <row r="18" spans="1:4" ht="48.75" customHeight="1" x14ac:dyDescent="0.2">
      <c r="A18" s="46"/>
      <c r="B18" s="459" t="s">
        <v>205</v>
      </c>
      <c r="C18" s="460"/>
      <c r="D18" s="461"/>
    </row>
    <row r="19" spans="1:4" ht="21" customHeight="1" thickBot="1" x14ac:dyDescent="0.25">
      <c r="A19" s="47"/>
      <c r="B19" s="448" t="s">
        <v>163</v>
      </c>
      <c r="C19" s="449"/>
      <c r="D19" s="450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62" t="s">
        <v>20</v>
      </c>
      <c r="B21" s="463"/>
      <c r="C21" s="463"/>
      <c r="D21" s="464"/>
    </row>
    <row r="22" spans="1:4" ht="21" customHeight="1" x14ac:dyDescent="0.2">
      <c r="A22" s="45"/>
      <c r="B22" s="446" t="s">
        <v>16</v>
      </c>
      <c r="C22" s="446"/>
      <c r="D22" s="447"/>
    </row>
    <row r="23" spans="1:4" ht="45.75" customHeight="1" x14ac:dyDescent="0.2">
      <c r="A23" s="46"/>
      <c r="B23" s="165" t="s">
        <v>179</v>
      </c>
      <c r="C23" s="451" t="s">
        <v>192</v>
      </c>
      <c r="D23" s="452"/>
    </row>
    <row r="24" spans="1:4" ht="87.75" customHeight="1" x14ac:dyDescent="0.2">
      <c r="A24" s="465"/>
      <c r="B24" s="460" t="s">
        <v>194</v>
      </c>
      <c r="C24" s="460"/>
      <c r="D24" s="461"/>
    </row>
    <row r="25" spans="1:4" ht="30.75" customHeight="1" x14ac:dyDescent="0.2">
      <c r="A25" s="466"/>
      <c r="B25" s="469" t="s">
        <v>46</v>
      </c>
      <c r="C25" s="470"/>
      <c r="D25" s="471"/>
    </row>
    <row r="26" spans="1:4" ht="21" customHeight="1" x14ac:dyDescent="0.2">
      <c r="A26" s="46"/>
      <c r="B26" s="478" t="s">
        <v>18</v>
      </c>
      <c r="C26" s="479"/>
      <c r="D26" s="480"/>
    </row>
    <row r="27" spans="1:4" ht="50.25" customHeight="1" x14ac:dyDescent="0.2">
      <c r="A27" s="46"/>
      <c r="B27" s="166" t="s">
        <v>179</v>
      </c>
      <c r="C27" s="467"/>
      <c r="D27" s="468"/>
    </row>
    <row r="28" spans="1:4" ht="48.75" customHeight="1" x14ac:dyDescent="0.2">
      <c r="A28" s="46"/>
      <c r="B28" s="472" t="s">
        <v>47</v>
      </c>
      <c r="C28" s="454"/>
      <c r="D28" s="455"/>
    </row>
    <row r="29" spans="1:4" ht="21" customHeight="1" thickBot="1" x14ac:dyDescent="0.25">
      <c r="A29" s="47"/>
      <c r="B29" s="448" t="s">
        <v>163</v>
      </c>
      <c r="C29" s="449"/>
      <c r="D29" s="450"/>
    </row>
    <row r="30" spans="1:4" ht="15" customHeight="1" thickBot="1" x14ac:dyDescent="0.25">
      <c r="A30" s="473"/>
      <c r="B30" s="474"/>
      <c r="C30" s="474"/>
      <c r="D30" s="475"/>
    </row>
    <row r="31" spans="1:4" ht="21.75" customHeight="1" x14ac:dyDescent="0.2">
      <c r="A31" s="456" t="s">
        <v>53</v>
      </c>
      <c r="B31" s="457"/>
      <c r="C31" s="457"/>
      <c r="D31" s="458"/>
    </row>
    <row r="32" spans="1:4" ht="35.25" customHeight="1" x14ac:dyDescent="0.2">
      <c r="A32" s="342" t="s">
        <v>14</v>
      </c>
      <c r="B32" s="343"/>
      <c r="C32" s="343"/>
      <c r="D32" s="173" t="s">
        <v>15</v>
      </c>
    </row>
    <row r="33" spans="1:4" ht="77.25" customHeight="1" x14ac:dyDescent="0.2">
      <c r="A33" s="453" t="s">
        <v>210</v>
      </c>
      <c r="B33" s="454"/>
      <c r="C33" s="454"/>
      <c r="D33" s="455"/>
    </row>
  </sheetData>
  <sheetProtection password="C724" sheet="1" objects="1" scenarios="1" formatCells="0" formatColumns="0" formatRows="0" insertRows="0" insertHyperlinks="0" sort="0"/>
  <mergeCells count="33">
    <mergeCell ref="C8:D8"/>
    <mergeCell ref="B9:D9"/>
    <mergeCell ref="A2:D2"/>
    <mergeCell ref="B14:D14"/>
    <mergeCell ref="A14:A15"/>
    <mergeCell ref="A11:D11"/>
    <mergeCell ref="B15:D15"/>
    <mergeCell ref="A1:D1"/>
    <mergeCell ref="B5:D5"/>
    <mergeCell ref="B6:D6"/>
    <mergeCell ref="A5:A6"/>
    <mergeCell ref="C4:D4"/>
    <mergeCell ref="B29:D29"/>
    <mergeCell ref="B16:D16"/>
    <mergeCell ref="B19:D19"/>
    <mergeCell ref="C17:D17"/>
    <mergeCell ref="B26:D26"/>
    <mergeCell ref="A32:C32"/>
    <mergeCell ref="B12:D12"/>
    <mergeCell ref="B10:D10"/>
    <mergeCell ref="C13:D13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A30:D30"/>
    <mergeCell ref="B22:D22"/>
  </mergeCells>
  <phoneticPr fontId="19" type="noConversion"/>
  <conditionalFormatting sqref="A1:D13 A15:D17 A14 A19:D33 A18">
    <cfRule type="containsText" dxfId="21" priority="11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  <cfRule type="containsText" dxfId="20" priority="10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9" priority="9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</conditionalFormatting>
  <conditionalFormatting sqref="A33:D33">
    <cfRule type="expression" dxfId="18" priority="8">
      <formula>EXACT(D32,"nem változik érdemben")</formula>
    </cfRule>
    <cfRule type="containsText" dxfId="17" priority="7" operator="containsText" text="A kötelezettségek, többletfeladatok rövid kifejtése">
      <formula>NOT(ISERROR(SEARCH("A kötelezettségek, többletfeladatok rövid kifejtése",A33)))</formula>
    </cfRule>
  </conditionalFormatting>
  <conditionalFormatting sqref="B14:D14">
    <cfRule type="containsText" dxfId="16" priority="4" operator="containsText" text="Az intézkedés mely eleme okozza az adminisztratív terhek csökkenését (max. 8 mondat)">
      <formula>NOT(ISERROR(SEARCH("Az intézkedés mely eleme okozza az adminisztratív terhek csökkenését (max. 8 mondat)",B14)))</formula>
    </cfRule>
    <cfRule type="containsText" dxfId="15" priority="5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mondat)",B14)))</formula>
    </cfRule>
    <cfRule type="containsText" dxfId="14" priority="6" operator="containsText" text="Az intézkedés mely eleme okozza az adminisztratív terhek növekedését? (max. 8 mondat)">
      <formula>NOT(ISERROR(SEARCH("Az intézkedés mely eleme okozza az adminisztratív terhek növekedését? (max. 8 mondat)",B14)))</formula>
    </cfRule>
  </conditionalFormatting>
  <conditionalFormatting sqref="B18:D18">
    <cfRule type="containsText" dxfId="13" priority="1" operator="containsText" text="Az intézkedés mely eleme okozza az adminisztratív terhek csökkenését (max. 8 mondat)">
      <formula>NOT(ISERROR(SEARCH("Az intézkedés mely eleme okozza az adminisztratív terhek csökkenését (max. 8 mondat)",B18)))</formula>
    </cfRule>
    <cfRule type="containsText" dxfId="12" priority="2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mondat)",B18)))</formula>
    </cfRule>
    <cfRule type="containsText" dxfId="11" priority="3" operator="containsText" text="Az intézkedés mely eleme okozza az adminisztratív terhek növekedését? (max. 8 mondat)">
      <formula>NOT(ISERROR(SEARCH("Az intézkedés mely eleme okozza az adminisztratív terhek növekedését? (max. 8 mondat)",B18)))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1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657225</xdr:colOff>
                    <xdr:row>1</xdr:row>
                    <xdr:rowOff>28575</xdr:rowOff>
                  </from>
                  <to>
                    <xdr:col>0</xdr:col>
                    <xdr:colOff>838200</xdr:colOff>
                    <xdr:row>1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657225</xdr:colOff>
                    <xdr:row>4</xdr:row>
                    <xdr:rowOff>209550</xdr:rowOff>
                  </from>
                  <to>
                    <xdr:col>0</xdr:col>
                    <xdr:colOff>838200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657225</xdr:colOff>
                    <xdr:row>13</xdr:row>
                    <xdr:rowOff>47625</xdr:rowOff>
                  </from>
                  <to>
                    <xdr:col>0</xdr:col>
                    <xdr:colOff>838200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657225</xdr:colOff>
                    <xdr:row>15</xdr:row>
                    <xdr:rowOff>104775</xdr:rowOff>
                  </from>
                  <to>
                    <xdr:col>0</xdr:col>
                    <xdr:colOff>838200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657225</xdr:colOff>
                    <xdr:row>6</xdr:row>
                    <xdr:rowOff>228600</xdr:rowOff>
                  </from>
                  <to>
                    <xdr:col>0</xdr:col>
                    <xdr:colOff>838200</xdr:colOff>
                    <xdr:row>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657225</xdr:colOff>
                    <xdr:row>9</xdr:row>
                    <xdr:rowOff>0</xdr:rowOff>
                  </from>
                  <to>
                    <xdr:col>0</xdr:col>
                    <xdr:colOff>838200</xdr:colOff>
                    <xdr:row>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657225</xdr:colOff>
                    <xdr:row>17</xdr:row>
                    <xdr:rowOff>200025</xdr:rowOff>
                  </from>
                  <to>
                    <xdr:col>0</xdr:col>
                    <xdr:colOff>838200</xdr:colOff>
                    <xdr:row>17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657225</xdr:colOff>
                    <xdr:row>12</xdr:row>
                    <xdr:rowOff>95250</xdr:rowOff>
                  </from>
                  <to>
                    <xdr:col>0</xdr:col>
                    <xdr:colOff>838200</xdr:colOff>
                    <xdr:row>12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657225</xdr:colOff>
                    <xdr:row>5</xdr:row>
                    <xdr:rowOff>504825</xdr:rowOff>
                  </from>
                  <to>
                    <xdr:col>0</xdr:col>
                    <xdr:colOff>838200</xdr:colOff>
                    <xdr:row>6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view="pageBreakPreview" topLeftCell="A16" zoomScale="78" zoomScaleNormal="100" zoomScaleSheetLayoutView="78" zoomScalePageLayoutView="55" workbookViewId="0">
      <selection activeCell="B23" sqref="B23:D23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514" t="s">
        <v>144</v>
      </c>
      <c r="B1" s="515"/>
      <c r="C1" s="515"/>
      <c r="D1" s="515"/>
      <c r="E1" s="515"/>
      <c r="F1" s="516"/>
    </row>
    <row r="2" spans="1:6" ht="18" x14ac:dyDescent="0.2">
      <c r="A2" s="543" t="s">
        <v>166</v>
      </c>
      <c r="B2" s="544"/>
      <c r="C2" s="544"/>
      <c r="D2" s="544"/>
      <c r="E2" s="544"/>
      <c r="F2" s="545"/>
    </row>
    <row r="3" spans="1:6" ht="21" customHeight="1" x14ac:dyDescent="0.2">
      <c r="A3" s="484" t="s">
        <v>167</v>
      </c>
      <c r="B3" s="485"/>
      <c r="C3" s="485"/>
      <c r="D3" s="331" t="s">
        <v>28</v>
      </c>
      <c r="E3" s="331"/>
      <c r="F3" s="332"/>
    </row>
    <row r="4" spans="1:6" ht="18" customHeight="1" x14ac:dyDescent="0.2">
      <c r="A4" s="489" t="s">
        <v>162</v>
      </c>
      <c r="B4" s="490"/>
      <c r="C4" s="490"/>
      <c r="D4" s="490"/>
      <c r="E4" s="490"/>
      <c r="F4" s="491"/>
    </row>
    <row r="5" spans="1:6" ht="38.25" customHeight="1" x14ac:dyDescent="0.2">
      <c r="A5" s="53" t="s">
        <v>157</v>
      </c>
      <c r="B5" s="49" t="s">
        <v>152</v>
      </c>
      <c r="C5" s="49" t="s">
        <v>164</v>
      </c>
      <c r="D5" s="49" t="s">
        <v>153</v>
      </c>
      <c r="E5" s="49" t="s">
        <v>154</v>
      </c>
      <c r="F5" s="54" t="s">
        <v>155</v>
      </c>
    </row>
    <row r="6" spans="1:6" ht="27.75" customHeight="1" x14ac:dyDescent="0.2">
      <c r="A6" s="53" t="s">
        <v>158</v>
      </c>
      <c r="B6" s="49" t="s">
        <v>159</v>
      </c>
      <c r="C6" s="49" t="s">
        <v>160</v>
      </c>
      <c r="D6" s="49" t="s">
        <v>161</v>
      </c>
      <c r="E6" s="49" t="s">
        <v>156</v>
      </c>
      <c r="F6" s="167"/>
    </row>
    <row r="7" spans="1:6" ht="73.5" customHeight="1" x14ac:dyDescent="0.2">
      <c r="A7" s="486" t="s">
        <v>168</v>
      </c>
      <c r="B7" s="487"/>
      <c r="C7" s="487"/>
      <c r="D7" s="487"/>
      <c r="E7" s="487"/>
      <c r="F7" s="488"/>
    </row>
    <row r="8" spans="1:6" ht="18.75" customHeight="1" x14ac:dyDescent="0.2">
      <c r="A8" s="540" t="s">
        <v>87</v>
      </c>
      <c r="B8" s="541"/>
      <c r="C8" s="541"/>
      <c r="D8" s="541"/>
      <c r="E8" s="541"/>
      <c r="F8" s="542"/>
    </row>
    <row r="9" spans="1:6" ht="33" customHeight="1" x14ac:dyDescent="0.2">
      <c r="A9" s="534" t="s">
        <v>122</v>
      </c>
      <c r="B9" s="539"/>
      <c r="C9" s="535"/>
      <c r="D9" s="331" t="s">
        <v>28</v>
      </c>
      <c r="E9" s="331"/>
      <c r="F9" s="332"/>
    </row>
    <row r="10" spans="1:6" ht="86.25" customHeight="1" x14ac:dyDescent="0.2">
      <c r="A10" s="486" t="s">
        <v>169</v>
      </c>
      <c r="B10" s="487"/>
      <c r="C10" s="487"/>
      <c r="D10" s="487"/>
      <c r="E10" s="487"/>
      <c r="F10" s="488"/>
    </row>
    <row r="11" spans="1:6" ht="20.25" customHeight="1" x14ac:dyDescent="0.2">
      <c r="A11" s="518" t="s">
        <v>55</v>
      </c>
      <c r="B11" s="519"/>
      <c r="C11" s="520"/>
      <c r="D11" s="521" t="s">
        <v>28</v>
      </c>
      <c r="E11" s="522"/>
      <c r="F11" s="523"/>
    </row>
    <row r="12" spans="1:6" ht="89.25" customHeight="1" thickBot="1" x14ac:dyDescent="0.25">
      <c r="A12" s="498" t="s">
        <v>132</v>
      </c>
      <c r="B12" s="499"/>
      <c r="C12" s="499"/>
      <c r="D12" s="499"/>
      <c r="E12" s="499"/>
      <c r="F12" s="500"/>
    </row>
    <row r="13" spans="1:6" ht="15" customHeight="1" thickBot="1" x14ac:dyDescent="0.25">
      <c r="A13" s="517"/>
      <c r="B13" s="517"/>
      <c r="C13" s="517"/>
      <c r="D13" s="517"/>
      <c r="E13" s="517"/>
      <c r="F13" s="517"/>
    </row>
    <row r="14" spans="1:6" ht="23.25" customHeight="1" thickBot="1" x14ac:dyDescent="0.25">
      <c r="A14" s="527" t="s">
        <v>129</v>
      </c>
      <c r="B14" s="528"/>
      <c r="C14" s="528"/>
      <c r="D14" s="528"/>
      <c r="E14" s="528"/>
      <c r="F14" s="529"/>
    </row>
    <row r="15" spans="1:6" ht="20.25" customHeight="1" x14ac:dyDescent="0.2">
      <c r="A15" s="530" t="s">
        <v>180</v>
      </c>
      <c r="B15" s="531"/>
      <c r="C15" s="531"/>
      <c r="D15" s="168" t="s">
        <v>28</v>
      </c>
      <c r="E15" s="532">
        <v>40819</v>
      </c>
      <c r="F15" s="533"/>
    </row>
    <row r="16" spans="1:6" ht="39" customHeight="1" x14ac:dyDescent="0.2">
      <c r="A16" s="534" t="s">
        <v>57</v>
      </c>
      <c r="B16" s="535"/>
      <c r="C16" s="536"/>
      <c r="D16" s="537"/>
      <c r="E16" s="537"/>
      <c r="F16" s="538"/>
    </row>
    <row r="17" spans="1:6" ht="78" customHeight="1" thickBot="1" x14ac:dyDescent="0.25">
      <c r="A17" s="498" t="s">
        <v>58</v>
      </c>
      <c r="B17" s="499"/>
      <c r="C17" s="499"/>
      <c r="D17" s="499"/>
      <c r="E17" s="499"/>
      <c r="F17" s="500"/>
    </row>
    <row r="18" spans="1:6" ht="18.75" customHeight="1" thickBot="1" x14ac:dyDescent="0.25">
      <c r="A18" s="524"/>
      <c r="B18" s="525"/>
      <c r="C18" s="525"/>
      <c r="D18" s="525"/>
      <c r="E18" s="525"/>
      <c r="F18" s="526"/>
    </row>
    <row r="19" spans="1:6" ht="31.5" customHeight="1" thickBot="1" x14ac:dyDescent="0.25">
      <c r="A19" s="501" t="s">
        <v>140</v>
      </c>
      <c r="B19" s="502"/>
      <c r="C19" s="502"/>
      <c r="D19" s="502"/>
      <c r="E19" s="502"/>
      <c r="F19" s="503"/>
    </row>
    <row r="20" spans="1:6" ht="15" customHeight="1" x14ac:dyDescent="0.2">
      <c r="A20" s="504" t="s">
        <v>29</v>
      </c>
      <c r="B20" s="506" t="s">
        <v>30</v>
      </c>
      <c r="C20" s="506"/>
      <c r="D20" s="507" t="s">
        <v>59</v>
      </c>
      <c r="E20" s="508"/>
      <c r="F20" s="509"/>
    </row>
    <row r="21" spans="1:6" ht="30.75" customHeight="1" x14ac:dyDescent="0.25">
      <c r="A21" s="505"/>
      <c r="B21" s="492" t="s">
        <v>198</v>
      </c>
      <c r="C21" s="492"/>
      <c r="D21" s="510" t="s">
        <v>199</v>
      </c>
      <c r="E21" s="511"/>
      <c r="F21" s="512"/>
    </row>
    <row r="22" spans="1:6" ht="32.25" customHeight="1" x14ac:dyDescent="0.25">
      <c r="A22" s="505"/>
      <c r="B22" s="492" t="s">
        <v>70</v>
      </c>
      <c r="C22" s="492"/>
      <c r="D22" s="513"/>
      <c r="E22" s="511"/>
      <c r="F22" s="512"/>
    </row>
    <row r="23" spans="1:6" ht="37.5" customHeight="1" x14ac:dyDescent="0.2">
      <c r="A23" s="169" t="s">
        <v>60</v>
      </c>
      <c r="B23" s="492" t="s">
        <v>200</v>
      </c>
      <c r="C23" s="492"/>
      <c r="D23" s="492"/>
      <c r="E23" s="493" t="s">
        <v>61</v>
      </c>
      <c r="F23" s="494"/>
    </row>
    <row r="24" spans="1:6" ht="41.25" customHeight="1" thickBot="1" x14ac:dyDescent="0.25">
      <c r="A24" s="170" t="s">
        <v>31</v>
      </c>
      <c r="B24" s="495" t="s">
        <v>195</v>
      </c>
      <c r="C24" s="495"/>
      <c r="D24" s="495"/>
      <c r="E24" s="496" t="s">
        <v>61</v>
      </c>
      <c r="F24" s="497"/>
    </row>
  </sheetData>
  <sheetProtection password="C724" sheet="1" objects="1" scenarios="1" formatCells="0" formatColumns="0" formatRows="0" insertRows="0" insertHyperlinks="0" sort="0"/>
  <mergeCells count="33">
    <mergeCell ref="A1:F1"/>
    <mergeCell ref="A13:F13"/>
    <mergeCell ref="A11:C11"/>
    <mergeCell ref="D11:F11"/>
    <mergeCell ref="A18:F18"/>
    <mergeCell ref="A14:F14"/>
    <mergeCell ref="A15:C15"/>
    <mergeCell ref="E15:F15"/>
    <mergeCell ref="A16:B16"/>
    <mergeCell ref="C16:F16"/>
    <mergeCell ref="A9:C9"/>
    <mergeCell ref="A8:F8"/>
    <mergeCell ref="D9:F9"/>
    <mergeCell ref="A10:F10"/>
    <mergeCell ref="A12:F12"/>
    <mergeCell ref="A2:F2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D22:F22"/>
    <mergeCell ref="A3:C3"/>
    <mergeCell ref="D3:F3"/>
    <mergeCell ref="A7:F7"/>
    <mergeCell ref="A4:F4"/>
    <mergeCell ref="B23:D23"/>
    <mergeCell ref="E23:F23"/>
  </mergeCells>
  <phoneticPr fontId="19" type="noConversion"/>
  <conditionalFormatting sqref="A7:F7">
    <cfRule type="containsText" dxfId="10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  <cfRule type="expression" dxfId="9" priority="12">
      <formula>EXACT(D3,"nem")</formula>
    </cfRule>
  </conditionalFormatting>
  <conditionalFormatting sqref="A17:F17">
    <cfRule type="containsText" dxfId="8" priority="11" operator="containsText" text="Amennyiben nem, röviden, lényegre törően indokolja. (max. 8 mondat)">
      <formula>NOT(ISERROR(SEARCH("Amennyiben nem, röviden, lényegre törően indokolja. (max. 8 mondat)",A17)))</formula>
    </cfRule>
    <cfRule type="expression" dxfId="7" priority="10">
      <formula>EXACT(D15,"igen ")</formula>
    </cfRule>
  </conditionalFormatting>
  <conditionalFormatting sqref="A12:F12">
    <cfRule type="containsText" dxfId="6" priority="9" operator="containsText" text="Kérjük mutassa be az intézkedés további hatásainak egyes elemeit!">
      <formula>NOT(ISERROR(SEARCH("Kérjük mutassa be az intézkedés további hatásainak egyes elemeit!",A12)))</formula>
    </cfRule>
    <cfRule type="expression" dxfId="5" priority="8">
      <formula>EXACT(D11,"nem")</formula>
    </cfRule>
  </conditionalFormatting>
  <conditionalFormatting sqref="A10:F10">
    <cfRule type="containsText" dxfId="4" priority="7" operator="containsText" text="Kérjük mutassa be az intézkedés környezeti és természeti hatásait!">
      <formula>NOT(ISERROR(SEARCH("Kérjük mutassa be az intézkedés környezeti és természeti hatásait!",A10)))</formula>
    </cfRule>
    <cfRule type="expression" dxfId="3" priority="4">
      <formula>EXACT(D9,"nem")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2">
      <formula>EXACT(D15,"nem")</formula>
    </cfRule>
    <cfRule type="expression" dxfId="0" priority="1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D21" r:id="rId1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2"/>
  <headerFooter alignWithMargins="0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2</xdr:col>
                    <xdr:colOff>895350</xdr:colOff>
                    <xdr:row>2</xdr:row>
                    <xdr:rowOff>219075</xdr:rowOff>
                  </from>
                  <to>
                    <xdr:col>2</xdr:col>
                    <xdr:colOff>1095375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3</xdr:col>
                    <xdr:colOff>257175</xdr:colOff>
                    <xdr:row>2</xdr:row>
                    <xdr:rowOff>228600</xdr:rowOff>
                  </from>
                  <to>
                    <xdr:col>3</xdr:col>
                    <xdr:colOff>447675</xdr:colOff>
                    <xdr:row>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1</xdr:col>
                    <xdr:colOff>1495425</xdr:colOff>
                    <xdr:row>2</xdr:row>
                    <xdr:rowOff>219075</xdr:rowOff>
                  </from>
                  <to>
                    <xdr:col>2</xdr:col>
                    <xdr:colOff>171450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</xdr:col>
                    <xdr:colOff>409575</xdr:colOff>
                    <xdr:row>2</xdr:row>
                    <xdr:rowOff>219075</xdr:rowOff>
                  </from>
                  <to>
                    <xdr:col>1</xdr:col>
                    <xdr:colOff>609600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2</xdr:row>
                    <xdr:rowOff>209550</xdr:rowOff>
                  </from>
                  <to>
                    <xdr:col>0</xdr:col>
                    <xdr:colOff>190500</xdr:colOff>
                    <xdr:row>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0</xdr:col>
                    <xdr:colOff>1028700</xdr:colOff>
                    <xdr:row>2</xdr:row>
                    <xdr:rowOff>219075</xdr:rowOff>
                  </from>
                  <to>
                    <xdr:col>0</xdr:col>
                    <xdr:colOff>1228725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2</xdr:col>
                    <xdr:colOff>895350</xdr:colOff>
                    <xdr:row>3</xdr:row>
                    <xdr:rowOff>209550</xdr:rowOff>
                  </from>
                  <to>
                    <xdr:col>2</xdr:col>
                    <xdr:colOff>1085850</xdr:colOff>
                    <xdr:row>4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3</xdr:row>
                    <xdr:rowOff>190500</xdr:rowOff>
                  </from>
                  <to>
                    <xdr:col>0</xdr:col>
                    <xdr:colOff>190500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0</xdr:col>
                    <xdr:colOff>1028700</xdr:colOff>
                    <xdr:row>3</xdr:row>
                    <xdr:rowOff>180975</xdr:rowOff>
                  </from>
                  <to>
                    <xdr:col>0</xdr:col>
                    <xdr:colOff>1228725</xdr:colOff>
                    <xdr:row>4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</xdr:col>
                    <xdr:colOff>409575</xdr:colOff>
                    <xdr:row>3</xdr:row>
                    <xdr:rowOff>190500</xdr:rowOff>
                  </from>
                  <to>
                    <xdr:col>1</xdr:col>
                    <xdr:colOff>609600</xdr:colOff>
                    <xdr:row>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1</xdr:col>
                    <xdr:colOff>1495425</xdr:colOff>
                    <xdr:row>3</xdr:row>
                    <xdr:rowOff>190500</xdr:rowOff>
                  </from>
                  <to>
                    <xdr:col>2</xdr:col>
                    <xdr:colOff>171450</xdr:colOff>
                    <xdr:row>4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zoomScaleSheetLayoutView="120" workbookViewId="0">
      <selection activeCell="A3" sqref="A3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48" t="s">
        <v>146</v>
      </c>
      <c r="B1" s="549"/>
      <c r="C1" s="3"/>
      <c r="D1" s="3"/>
      <c r="E1" s="3"/>
    </row>
    <row r="2" spans="1:5" s="30" customFormat="1" ht="58.5" customHeight="1" x14ac:dyDescent="0.2">
      <c r="A2" s="50" t="s">
        <v>147</v>
      </c>
      <c r="B2" s="50" t="s">
        <v>148</v>
      </c>
      <c r="C2" s="3"/>
      <c r="D2" s="3"/>
      <c r="E2" s="3"/>
    </row>
    <row r="3" spans="1:5" ht="135" customHeight="1" thickBot="1" x14ac:dyDescent="0.25">
      <c r="A3" s="94" t="s">
        <v>196</v>
      </c>
      <c r="B3" s="94" t="s">
        <v>185</v>
      </c>
    </row>
    <row r="4" spans="1:5" s="30" customFormat="1" ht="45" customHeight="1" x14ac:dyDescent="0.2">
      <c r="A4" s="546" t="s">
        <v>149</v>
      </c>
      <c r="B4" s="547"/>
    </row>
    <row r="5" spans="1:5" ht="26.25" customHeight="1" x14ac:dyDescent="0.2">
      <c r="A5" s="52" t="s">
        <v>150</v>
      </c>
      <c r="B5" s="51" t="s">
        <v>151</v>
      </c>
    </row>
    <row r="6" spans="1:5" ht="132" customHeight="1" thickBot="1" x14ac:dyDescent="0.25">
      <c r="A6" s="96" t="s">
        <v>185</v>
      </c>
      <c r="B6" s="95" t="s">
        <v>185</v>
      </c>
    </row>
  </sheetData>
  <sheetProtection sheet="1" objects="1" scenarios="1"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54</v>
      </c>
      <c r="K2" s="29"/>
      <c r="L2" s="29"/>
      <c r="M2" s="29"/>
      <c r="N2" s="29"/>
      <c r="O2" s="29"/>
    </row>
    <row r="3" spans="1:15" x14ac:dyDescent="0.2">
      <c r="A3" s="29"/>
      <c r="B3" s="29" t="s">
        <v>27</v>
      </c>
      <c r="C3" s="29"/>
      <c r="D3" s="29" t="s">
        <v>15</v>
      </c>
      <c r="E3" s="29" t="s">
        <v>15</v>
      </c>
      <c r="F3" s="29"/>
      <c r="G3" s="29" t="s">
        <v>62</v>
      </c>
      <c r="H3" s="29"/>
      <c r="I3" s="29"/>
      <c r="J3" s="29" t="s">
        <v>15</v>
      </c>
      <c r="K3" s="29"/>
      <c r="L3" s="29" t="s">
        <v>56</v>
      </c>
      <c r="M3" s="29"/>
      <c r="N3" s="29"/>
      <c r="O3" s="29"/>
    </row>
    <row r="4" spans="1:15" x14ac:dyDescent="0.2">
      <c r="A4" s="29"/>
      <c r="B4" s="29" t="s">
        <v>28</v>
      </c>
      <c r="C4" s="29"/>
      <c r="D4" s="29" t="s">
        <v>28</v>
      </c>
      <c r="E4" s="29" t="s">
        <v>28</v>
      </c>
      <c r="F4" s="29"/>
      <c r="G4" s="29" t="s">
        <v>63</v>
      </c>
      <c r="H4" s="29"/>
      <c r="I4" s="29"/>
      <c r="J4" s="29" t="s">
        <v>28</v>
      </c>
      <c r="K4" s="29"/>
      <c r="L4" s="29" t="s">
        <v>64</v>
      </c>
      <c r="M4" s="29"/>
      <c r="N4" s="29"/>
      <c r="O4" s="29"/>
    </row>
    <row r="5" spans="1:15" x14ac:dyDescent="0.2">
      <c r="A5" s="29"/>
      <c r="B5" s="29"/>
      <c r="C5" s="29"/>
      <c r="D5" s="29" t="s">
        <v>49</v>
      </c>
      <c r="E5" s="29" t="s">
        <v>13</v>
      </c>
      <c r="F5" s="29"/>
      <c r="G5" s="29" t="s">
        <v>15</v>
      </c>
      <c r="H5" s="29"/>
      <c r="I5" s="29"/>
      <c r="J5" s="29" t="s">
        <v>54</v>
      </c>
      <c r="K5" s="29"/>
      <c r="L5" s="29" t="s">
        <v>65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49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66</v>
      </c>
      <c r="B9" s="29"/>
      <c r="C9" s="29"/>
      <c r="D9" s="29" t="s">
        <v>69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0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1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117</v>
      </c>
      <c r="B21" s="29"/>
      <c r="C21" s="29"/>
      <c r="D21" s="29"/>
      <c r="E21" s="6" t="s">
        <v>170</v>
      </c>
      <c r="F21" s="29"/>
      <c r="G21" s="29"/>
      <c r="H21" s="6" t="s">
        <v>175</v>
      </c>
      <c r="I21" s="29"/>
      <c r="J21" s="29"/>
      <c r="K21" s="29"/>
      <c r="L21" s="29"/>
      <c r="M21" s="29"/>
    </row>
    <row r="22" spans="1:15" x14ac:dyDescent="0.2">
      <c r="A22" s="29" t="s">
        <v>114</v>
      </c>
      <c r="B22" s="29"/>
      <c r="C22" s="29"/>
      <c r="D22" s="29"/>
      <c r="E22" s="6" t="s">
        <v>171</v>
      </c>
      <c r="F22" s="29"/>
      <c r="G22" s="29"/>
      <c r="H22" s="6" t="s">
        <v>176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115</v>
      </c>
      <c r="B23" s="29"/>
      <c r="C23" s="29"/>
      <c r="D23" s="29"/>
      <c r="E23" s="6" t="s">
        <v>172</v>
      </c>
      <c r="F23" s="29"/>
      <c r="G23" s="29"/>
      <c r="H23" s="6" t="s">
        <v>49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116</v>
      </c>
      <c r="B24" s="29"/>
      <c r="C24" s="29"/>
      <c r="D24" s="29"/>
      <c r="E24" s="6" t="s">
        <v>173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174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114</v>
      </c>
      <c r="B26" s="29"/>
      <c r="C26" s="29"/>
      <c r="D26" s="29"/>
      <c r="E26" s="6" t="s">
        <v>81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81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52" t="s">
        <v>178</v>
      </c>
      <c r="B1" s="552"/>
      <c r="C1" s="552"/>
      <c r="D1" s="552"/>
      <c r="E1" s="552"/>
      <c r="F1" s="552"/>
      <c r="G1" s="552"/>
      <c r="H1" s="552"/>
      <c r="I1" s="552"/>
      <c r="J1" s="552"/>
      <c r="K1" s="552"/>
      <c r="L1" s="552"/>
      <c r="M1" s="552"/>
      <c r="N1" s="552"/>
      <c r="O1" s="552"/>
      <c r="P1" s="56"/>
    </row>
    <row r="2" spans="1:16" x14ac:dyDescent="0.2">
      <c r="A2" s="552"/>
      <c r="B2" s="552"/>
      <c r="C2" s="552"/>
      <c r="D2" s="552"/>
      <c r="E2" s="552"/>
      <c r="F2" s="552"/>
      <c r="G2" s="552"/>
      <c r="H2" s="552"/>
      <c r="I2" s="552"/>
      <c r="J2" s="552"/>
      <c r="K2" s="552"/>
      <c r="L2" s="552"/>
      <c r="M2" s="552"/>
      <c r="N2" s="552"/>
      <c r="O2" s="552"/>
      <c r="P2" s="56"/>
    </row>
    <row r="3" spans="1:16" x14ac:dyDescent="0.2">
      <c r="A3" s="552"/>
      <c r="B3" s="552"/>
      <c r="C3" s="552"/>
      <c r="D3" s="552"/>
      <c r="E3" s="552"/>
      <c r="F3" s="552"/>
      <c r="G3" s="552"/>
      <c r="H3" s="552"/>
      <c r="I3" s="552"/>
      <c r="J3" s="552"/>
      <c r="K3" s="552"/>
      <c r="L3" s="552"/>
      <c r="M3" s="552"/>
      <c r="N3" s="552"/>
      <c r="O3" s="552"/>
      <c r="P3" s="56"/>
    </row>
    <row r="4" spans="1:16" x14ac:dyDescent="0.2">
      <c r="A4" s="552"/>
      <c r="B4" s="552"/>
      <c r="C4" s="552"/>
      <c r="D4" s="552"/>
      <c r="E4" s="552"/>
      <c r="F4" s="552"/>
      <c r="G4" s="552"/>
      <c r="H4" s="552"/>
      <c r="I4" s="552"/>
      <c r="J4" s="552"/>
      <c r="K4" s="552"/>
      <c r="L4" s="552"/>
      <c r="M4" s="552"/>
      <c r="N4" s="552"/>
      <c r="O4" s="552"/>
      <c r="P4" s="56"/>
    </row>
    <row r="5" spans="1:16" x14ac:dyDescent="0.2">
      <c r="A5" s="552"/>
      <c r="B5" s="552"/>
      <c r="C5" s="552"/>
      <c r="D5" s="552"/>
      <c r="E5" s="552"/>
      <c r="F5" s="552"/>
      <c r="G5" s="552"/>
      <c r="H5" s="552"/>
      <c r="I5" s="552"/>
      <c r="J5" s="552"/>
      <c r="K5" s="552"/>
      <c r="L5" s="552"/>
      <c r="M5" s="552"/>
      <c r="N5" s="552"/>
      <c r="O5" s="552"/>
      <c r="P5" s="56"/>
    </row>
    <row r="6" spans="1:16" x14ac:dyDescent="0.2">
      <c r="A6" s="552"/>
      <c r="B6" s="552"/>
      <c r="C6" s="552"/>
      <c r="D6" s="552"/>
      <c r="E6" s="552"/>
      <c r="F6" s="552"/>
      <c r="G6" s="552"/>
      <c r="H6" s="552"/>
      <c r="I6" s="552"/>
      <c r="J6" s="552"/>
      <c r="K6" s="552"/>
      <c r="L6" s="552"/>
      <c r="M6" s="552"/>
      <c r="N6" s="552"/>
      <c r="O6" s="552"/>
      <c r="P6" s="56"/>
    </row>
    <row r="7" spans="1:16" x14ac:dyDescent="0.2">
      <c r="A7" s="553"/>
      <c r="B7" s="553"/>
      <c r="C7" s="553"/>
      <c r="D7" s="553"/>
      <c r="E7" s="553"/>
      <c r="F7" s="553"/>
      <c r="G7" s="553"/>
      <c r="H7" s="553"/>
      <c r="I7" s="553"/>
      <c r="J7" s="553"/>
      <c r="K7" s="553"/>
      <c r="L7" s="553"/>
      <c r="M7" s="553"/>
      <c r="N7" s="553"/>
      <c r="O7" s="553"/>
      <c r="P7" s="56"/>
    </row>
    <row r="8" spans="1:16" ht="31.5" customHeight="1" x14ac:dyDescent="0.2">
      <c r="A8" s="551" t="s">
        <v>177</v>
      </c>
      <c r="B8" s="551"/>
      <c r="C8" s="551"/>
      <c r="D8" s="551"/>
      <c r="E8" s="551"/>
      <c r="F8" s="551"/>
      <c r="G8" s="551"/>
      <c r="H8" s="551"/>
      <c r="I8" s="551"/>
      <c r="J8" s="551"/>
      <c r="K8" s="551"/>
      <c r="L8" s="551"/>
      <c r="M8" s="551"/>
      <c r="N8" s="551"/>
      <c r="O8" s="551"/>
      <c r="P8" s="10"/>
    </row>
    <row r="9" spans="1:16" ht="81" customHeight="1" x14ac:dyDescent="0.2">
      <c r="A9" s="554" t="s">
        <v>181</v>
      </c>
      <c r="B9" s="555"/>
      <c r="C9" s="555"/>
      <c r="D9" s="555"/>
      <c r="E9" s="555"/>
      <c r="F9" s="555"/>
      <c r="G9" s="555"/>
      <c r="H9" s="555"/>
      <c r="I9" s="555"/>
      <c r="J9" s="555"/>
      <c r="K9" s="555"/>
      <c r="L9" s="555"/>
      <c r="M9" s="555"/>
      <c r="N9" s="555"/>
      <c r="O9" s="555"/>
      <c r="P9" s="555"/>
    </row>
    <row r="10" spans="1:16" x14ac:dyDescent="0.2">
      <c r="A10" s="550"/>
      <c r="B10" s="550"/>
      <c r="C10" s="550"/>
      <c r="D10" s="550"/>
      <c r="E10" s="550"/>
      <c r="F10" s="550"/>
      <c r="G10" s="550"/>
      <c r="H10" s="550"/>
      <c r="I10" s="550"/>
      <c r="J10" s="550"/>
      <c r="K10" s="550"/>
      <c r="L10" s="550"/>
      <c r="M10" s="550"/>
      <c r="N10" s="550"/>
      <c r="O10" s="550"/>
      <c r="P10" s="550"/>
    </row>
    <row r="11" spans="1:16" x14ac:dyDescent="0.2">
      <c r="A11" s="550"/>
      <c r="B11" s="550"/>
      <c r="C11" s="550"/>
      <c r="D11" s="550"/>
      <c r="E11" s="550"/>
      <c r="F11" s="550"/>
      <c r="G11" s="550"/>
      <c r="H11" s="550"/>
      <c r="I11" s="550"/>
      <c r="J11" s="550"/>
      <c r="K11" s="550"/>
      <c r="L11" s="550"/>
      <c r="M11" s="550"/>
      <c r="N11" s="550"/>
      <c r="O11" s="550"/>
      <c r="P11" s="550"/>
    </row>
    <row r="12" spans="1:16" x14ac:dyDescent="0.2">
      <c r="A12" s="550"/>
      <c r="B12" s="550"/>
      <c r="C12" s="550"/>
      <c r="D12" s="550"/>
      <c r="E12" s="550"/>
      <c r="F12" s="550"/>
      <c r="G12" s="550"/>
      <c r="H12" s="550"/>
      <c r="I12" s="550"/>
      <c r="J12" s="550"/>
      <c r="K12" s="550"/>
      <c r="L12" s="550"/>
      <c r="M12" s="550"/>
      <c r="N12" s="550"/>
      <c r="O12" s="550"/>
      <c r="P12" s="550"/>
    </row>
    <row r="13" spans="1:16" x14ac:dyDescent="0.2">
      <c r="A13" s="550"/>
      <c r="B13" s="550"/>
      <c r="C13" s="550"/>
      <c r="D13" s="550"/>
      <c r="E13" s="550"/>
      <c r="F13" s="550"/>
      <c r="G13" s="550"/>
      <c r="H13" s="550"/>
      <c r="I13" s="550"/>
      <c r="J13" s="550"/>
      <c r="K13" s="550"/>
      <c r="L13" s="550"/>
      <c r="M13" s="550"/>
      <c r="N13" s="550"/>
      <c r="O13" s="550"/>
      <c r="P13" s="550"/>
    </row>
    <row r="14" spans="1:16" x14ac:dyDescent="0.2">
      <c r="A14" s="550"/>
      <c r="B14" s="550"/>
      <c r="C14" s="550"/>
      <c r="D14" s="550"/>
      <c r="E14" s="550"/>
      <c r="F14" s="550"/>
      <c r="G14" s="550"/>
      <c r="H14" s="550"/>
      <c r="I14" s="550"/>
      <c r="J14" s="550"/>
      <c r="K14" s="550"/>
      <c r="L14" s="550"/>
      <c r="M14" s="550"/>
      <c r="N14" s="550"/>
      <c r="O14" s="550"/>
      <c r="P14" s="550"/>
    </row>
    <row r="15" spans="1:16" x14ac:dyDescent="0.2">
      <c r="A15" s="550"/>
      <c r="B15" s="550"/>
      <c r="C15" s="550"/>
      <c r="D15" s="550"/>
      <c r="E15" s="550"/>
      <c r="F15" s="550"/>
      <c r="G15" s="550"/>
      <c r="H15" s="550"/>
      <c r="I15" s="550"/>
      <c r="J15" s="550"/>
      <c r="K15" s="550"/>
      <c r="L15" s="550"/>
      <c r="M15" s="550"/>
      <c r="N15" s="550"/>
      <c r="O15" s="550"/>
      <c r="P15" s="550"/>
    </row>
    <row r="16" spans="1:16" x14ac:dyDescent="0.2">
      <c r="A16" s="550"/>
      <c r="B16" s="550"/>
      <c r="C16" s="550"/>
      <c r="D16" s="550"/>
      <c r="E16" s="550"/>
      <c r="F16" s="550"/>
      <c r="G16" s="550"/>
      <c r="H16" s="550"/>
      <c r="I16" s="550"/>
      <c r="J16" s="550"/>
      <c r="K16" s="550"/>
      <c r="L16" s="550"/>
      <c r="M16" s="550"/>
      <c r="N16" s="550"/>
      <c r="O16" s="550"/>
      <c r="P16" s="550"/>
    </row>
    <row r="17" spans="1:16" x14ac:dyDescent="0.2">
      <c r="A17" s="550"/>
      <c r="B17" s="550"/>
      <c r="C17" s="550"/>
      <c r="D17" s="550"/>
      <c r="E17" s="550"/>
      <c r="F17" s="550"/>
      <c r="G17" s="550"/>
      <c r="H17" s="550"/>
      <c r="I17" s="550"/>
      <c r="J17" s="550"/>
      <c r="K17" s="550"/>
      <c r="L17" s="550"/>
      <c r="M17" s="550"/>
      <c r="N17" s="550"/>
      <c r="O17" s="550"/>
      <c r="P17" s="550"/>
    </row>
    <row r="18" spans="1:16" x14ac:dyDescent="0.2">
      <c r="A18" s="550"/>
      <c r="B18" s="550"/>
      <c r="C18" s="550"/>
      <c r="D18" s="550"/>
      <c r="E18" s="550"/>
      <c r="F18" s="550"/>
      <c r="G18" s="550"/>
      <c r="H18" s="550"/>
      <c r="I18" s="550"/>
      <c r="J18" s="550"/>
      <c r="K18" s="550"/>
      <c r="L18" s="550"/>
      <c r="M18" s="550"/>
      <c r="N18" s="550"/>
      <c r="O18" s="550"/>
      <c r="P18" s="550"/>
    </row>
    <row r="19" spans="1:16" x14ac:dyDescent="0.2">
      <c r="A19" s="550"/>
      <c r="B19" s="550"/>
      <c r="C19" s="550"/>
      <c r="D19" s="550"/>
      <c r="E19" s="550"/>
      <c r="F19" s="550"/>
      <c r="G19" s="550"/>
      <c r="H19" s="550"/>
      <c r="I19" s="550"/>
      <c r="J19" s="550"/>
      <c r="K19" s="550"/>
      <c r="L19" s="550"/>
      <c r="M19" s="550"/>
      <c r="N19" s="550"/>
      <c r="O19" s="550"/>
      <c r="P19" s="550"/>
    </row>
    <row r="20" spans="1:16" x14ac:dyDescent="0.2">
      <c r="A20" s="550"/>
      <c r="B20" s="550"/>
      <c r="C20" s="550"/>
      <c r="D20" s="550"/>
      <c r="E20" s="550"/>
      <c r="F20" s="550"/>
      <c r="G20" s="550"/>
      <c r="H20" s="550"/>
      <c r="I20" s="550"/>
      <c r="J20" s="550"/>
      <c r="K20" s="550"/>
      <c r="L20" s="550"/>
      <c r="M20" s="550"/>
      <c r="N20" s="550"/>
      <c r="O20" s="550"/>
      <c r="P20" s="550"/>
    </row>
    <row r="21" spans="1:16" x14ac:dyDescent="0.2">
      <c r="A21" s="550"/>
      <c r="B21" s="550"/>
      <c r="C21" s="550"/>
      <c r="D21" s="550"/>
      <c r="E21" s="550"/>
      <c r="F21" s="550"/>
      <c r="G21" s="550"/>
      <c r="H21" s="550"/>
      <c r="I21" s="550"/>
      <c r="J21" s="550"/>
      <c r="K21" s="550"/>
      <c r="L21" s="550"/>
      <c r="M21" s="550"/>
      <c r="N21" s="550"/>
      <c r="O21" s="550"/>
      <c r="P21" s="550"/>
    </row>
    <row r="22" spans="1:16" x14ac:dyDescent="0.2">
      <c r="A22" s="550"/>
      <c r="B22" s="550"/>
      <c r="C22" s="550"/>
      <c r="D22" s="550"/>
      <c r="E22" s="550"/>
      <c r="F22" s="550"/>
      <c r="G22" s="550"/>
      <c r="H22" s="550"/>
      <c r="I22" s="550"/>
      <c r="J22" s="550"/>
      <c r="K22" s="550"/>
      <c r="L22" s="550"/>
      <c r="M22" s="550"/>
      <c r="N22" s="550"/>
      <c r="O22" s="550"/>
      <c r="P22" s="550"/>
    </row>
    <row r="23" spans="1:16" x14ac:dyDescent="0.2">
      <c r="A23" s="550"/>
      <c r="B23" s="550"/>
      <c r="C23" s="550"/>
      <c r="D23" s="550"/>
      <c r="E23" s="550"/>
      <c r="F23" s="550"/>
      <c r="G23" s="550"/>
      <c r="H23" s="550"/>
      <c r="I23" s="550"/>
      <c r="J23" s="550"/>
      <c r="K23" s="550"/>
      <c r="L23" s="550"/>
      <c r="M23" s="550"/>
      <c r="N23" s="550"/>
      <c r="O23" s="550"/>
      <c r="P23" s="550"/>
    </row>
    <row r="24" spans="1:16" x14ac:dyDescent="0.2">
      <c r="A24" s="550"/>
      <c r="B24" s="550"/>
      <c r="C24" s="550"/>
      <c r="D24" s="550"/>
      <c r="E24" s="550"/>
      <c r="F24" s="550"/>
      <c r="G24" s="550"/>
      <c r="H24" s="550"/>
      <c r="I24" s="550"/>
      <c r="J24" s="550"/>
      <c r="K24" s="550"/>
      <c r="L24" s="550"/>
      <c r="M24" s="550"/>
      <c r="N24" s="550"/>
      <c r="O24" s="550"/>
      <c r="P24" s="550"/>
    </row>
    <row r="25" spans="1:16" x14ac:dyDescent="0.2">
      <c r="A25" s="550"/>
      <c r="B25" s="550"/>
      <c r="C25" s="550"/>
      <c r="D25" s="550"/>
      <c r="E25" s="550"/>
      <c r="F25" s="550"/>
      <c r="G25" s="550"/>
      <c r="H25" s="550"/>
      <c r="I25" s="550"/>
      <c r="J25" s="550"/>
      <c r="K25" s="550"/>
      <c r="L25" s="550"/>
      <c r="M25" s="550"/>
      <c r="N25" s="550"/>
      <c r="O25" s="550"/>
      <c r="P25" s="550"/>
    </row>
    <row r="26" spans="1:16" x14ac:dyDescent="0.2">
      <c r="A26" s="550"/>
      <c r="B26" s="550"/>
      <c r="C26" s="550"/>
      <c r="D26" s="550"/>
      <c r="E26" s="550"/>
      <c r="F26" s="550"/>
      <c r="G26" s="550"/>
      <c r="H26" s="550"/>
      <c r="I26" s="550"/>
      <c r="J26" s="550"/>
      <c r="K26" s="550"/>
      <c r="L26" s="550"/>
      <c r="M26" s="550"/>
      <c r="N26" s="550"/>
      <c r="O26" s="550"/>
      <c r="P26" s="550"/>
    </row>
    <row r="27" spans="1:16" x14ac:dyDescent="0.2">
      <c r="A27" s="550"/>
      <c r="B27" s="550"/>
      <c r="C27" s="550"/>
      <c r="D27" s="550"/>
      <c r="E27" s="550"/>
      <c r="F27" s="550"/>
      <c r="G27" s="550"/>
      <c r="H27" s="550"/>
      <c r="I27" s="550"/>
      <c r="J27" s="550"/>
      <c r="K27" s="550"/>
      <c r="L27" s="550"/>
      <c r="M27" s="550"/>
      <c r="N27" s="550"/>
      <c r="O27" s="550"/>
      <c r="P27" s="550"/>
    </row>
    <row r="28" spans="1:16" x14ac:dyDescent="0.2">
      <c r="A28" s="550"/>
      <c r="B28" s="550"/>
      <c r="C28" s="550"/>
      <c r="D28" s="550"/>
      <c r="E28" s="550"/>
      <c r="F28" s="550"/>
      <c r="G28" s="550"/>
      <c r="H28" s="550"/>
      <c r="I28" s="550"/>
      <c r="J28" s="550"/>
      <c r="K28" s="550"/>
      <c r="L28" s="550"/>
      <c r="M28" s="550"/>
      <c r="N28" s="550"/>
      <c r="O28" s="550"/>
      <c r="P28" s="550"/>
    </row>
    <row r="29" spans="1:16" x14ac:dyDescent="0.2">
      <c r="A29" s="550"/>
      <c r="B29" s="550"/>
      <c r="C29" s="550"/>
      <c r="D29" s="550"/>
      <c r="E29" s="550"/>
      <c r="F29" s="550"/>
      <c r="G29" s="550"/>
      <c r="H29" s="550"/>
      <c r="I29" s="550"/>
      <c r="J29" s="550"/>
      <c r="K29" s="550"/>
      <c r="L29" s="550"/>
      <c r="M29" s="550"/>
      <c r="N29" s="550"/>
      <c r="O29" s="550"/>
      <c r="P29" s="550"/>
    </row>
    <row r="30" spans="1:16" x14ac:dyDescent="0.2">
      <c r="A30" s="550"/>
      <c r="B30" s="550"/>
      <c r="C30" s="550"/>
      <c r="D30" s="550"/>
      <c r="E30" s="550"/>
      <c r="F30" s="550"/>
      <c r="G30" s="550"/>
      <c r="H30" s="550"/>
      <c r="I30" s="550"/>
      <c r="J30" s="550"/>
      <c r="K30" s="550"/>
      <c r="L30" s="550"/>
      <c r="M30" s="550"/>
      <c r="N30" s="550"/>
      <c r="O30" s="550"/>
      <c r="P30" s="550"/>
    </row>
    <row r="31" spans="1:16" x14ac:dyDescent="0.2">
      <c r="A31" s="550"/>
      <c r="B31" s="550"/>
      <c r="C31" s="550"/>
      <c r="D31" s="550"/>
      <c r="E31" s="550"/>
      <c r="F31" s="550"/>
      <c r="G31" s="550"/>
      <c r="H31" s="550"/>
      <c r="I31" s="550"/>
      <c r="J31" s="550"/>
      <c r="K31" s="550"/>
      <c r="L31" s="550"/>
      <c r="M31" s="550"/>
      <c r="N31" s="550"/>
      <c r="O31" s="550"/>
      <c r="P31" s="550"/>
    </row>
    <row r="32" spans="1:16" x14ac:dyDescent="0.2">
      <c r="A32" s="550"/>
      <c r="B32" s="550"/>
      <c r="C32" s="550"/>
      <c r="D32" s="550"/>
      <c r="E32" s="550"/>
      <c r="F32" s="550"/>
      <c r="G32" s="550"/>
      <c r="H32" s="550"/>
      <c r="I32" s="550"/>
      <c r="J32" s="550"/>
      <c r="K32" s="550"/>
      <c r="L32" s="550"/>
      <c r="M32" s="550"/>
      <c r="N32" s="550"/>
      <c r="O32" s="550"/>
      <c r="P32" s="550"/>
    </row>
    <row r="33" spans="1:16" x14ac:dyDescent="0.2">
      <c r="A33" s="550"/>
      <c r="B33" s="550"/>
      <c r="C33" s="550"/>
      <c r="D33" s="550"/>
      <c r="E33" s="550"/>
      <c r="F33" s="550"/>
      <c r="G33" s="550"/>
      <c r="H33" s="550"/>
      <c r="I33" s="550"/>
      <c r="J33" s="550"/>
      <c r="K33" s="550"/>
      <c r="L33" s="550"/>
      <c r="M33" s="550"/>
      <c r="N33" s="550"/>
      <c r="O33" s="550"/>
      <c r="P33" s="550"/>
    </row>
    <row r="34" spans="1:16" x14ac:dyDescent="0.2">
      <c r="A34" s="550"/>
      <c r="B34" s="550"/>
      <c r="C34" s="550"/>
      <c r="D34" s="550"/>
      <c r="E34" s="550"/>
      <c r="F34" s="550"/>
      <c r="G34" s="550"/>
      <c r="H34" s="550"/>
      <c r="I34" s="550"/>
      <c r="J34" s="550"/>
      <c r="K34" s="550"/>
      <c r="L34" s="550"/>
      <c r="M34" s="550"/>
      <c r="N34" s="550"/>
      <c r="O34" s="550"/>
      <c r="P34" s="550"/>
    </row>
    <row r="35" spans="1:16" x14ac:dyDescent="0.2">
      <c r="A35" s="550"/>
      <c r="B35" s="550"/>
      <c r="C35" s="550"/>
      <c r="D35" s="550"/>
      <c r="E35" s="550"/>
      <c r="F35" s="550"/>
      <c r="G35" s="550"/>
      <c r="H35" s="550"/>
      <c r="I35" s="550"/>
      <c r="J35" s="550"/>
      <c r="K35" s="550"/>
      <c r="L35" s="550"/>
      <c r="M35" s="550"/>
      <c r="N35" s="550"/>
      <c r="O35" s="550"/>
      <c r="P35" s="550"/>
    </row>
    <row r="36" spans="1:16" x14ac:dyDescent="0.2">
      <c r="A36" s="550"/>
      <c r="B36" s="550"/>
      <c r="C36" s="550"/>
      <c r="D36" s="550"/>
      <c r="E36" s="550"/>
      <c r="F36" s="550"/>
      <c r="G36" s="550"/>
      <c r="H36" s="550"/>
      <c r="I36" s="550"/>
      <c r="J36" s="550"/>
      <c r="K36" s="550"/>
      <c r="L36" s="550"/>
      <c r="M36" s="550"/>
      <c r="N36" s="550"/>
      <c r="O36" s="550"/>
      <c r="P36" s="550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18:P18"/>
    <mergeCell ref="A19:P19"/>
    <mergeCell ref="A20:P20"/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24:P24"/>
    <mergeCell ref="A25:P25"/>
    <mergeCell ref="A26:P26"/>
    <mergeCell ref="A27:P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Villányiné Dr. Bárány Anikó</dc:creator>
  <cp:lastModifiedBy>Bencsné dr. Berzsenyi Nikolett Dr.</cp:lastModifiedBy>
  <cp:lastPrinted>2015-01-27T09:32:19Z</cp:lastPrinted>
  <dcterms:created xsi:type="dcterms:W3CDTF">2010-12-01T16:37:31Z</dcterms:created>
  <dcterms:modified xsi:type="dcterms:W3CDTF">2015-02-13T10:33:22Z</dcterms:modified>
</cp:coreProperties>
</file>