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drawings/drawing2.xml" ContentType="application/vnd.openxmlformats-officedocument.drawing+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drawings/drawing3.xml" ContentType="application/vnd.openxmlformats-officedocument.drawing+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drawings/drawing4.xml" ContentType="application/vnd.openxmlformats-officedocument.drawing+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updateLinks="never" codeName="ThisWorkbook"/>
  <bookViews>
    <workbookView xWindow="165" yWindow="225" windowWidth="11355" windowHeight="7305" tabRatio="800"/>
  </bookViews>
  <sheets>
    <sheet name="FŐLAP" sheetId="1" r:id="rId1"/>
    <sheet name="Társadalmi,gazdasági hatás" sheetId="4" state="hidden" r:id="rId2"/>
    <sheet name=" Költségvetés" sheetId="13" state="hidden" r:id="rId3"/>
    <sheet name=" Admin terhek, igazgatási hat" sheetId="3" state="hidden" r:id="rId4"/>
    <sheet name=" További hatások" sheetId="5" state="hidden" r:id="rId5"/>
    <sheet name="EHK" sheetId="12" state="hidden" r:id="rId6"/>
    <sheet name="sup." sheetId="9" state="hidden" r:id="rId7"/>
    <sheet name="log" sheetId="14" state="hidden" r:id="rId8"/>
    <sheet name="Munka1" sheetId="15" state="hidden" r:id="rId9"/>
  </sheets>
  <externalReferences>
    <externalReference r:id="rId10"/>
    <externalReference r:id="rId11"/>
    <externalReference r:id="rId12"/>
    <externalReference r:id="rId13"/>
  </externalReferences>
  <definedNames>
    <definedName name="_xlnm._FilterDatabase" localSheetId="6" hidden="1">sup.!#REF!</definedName>
    <definedName name="dasasda">[1]Munka2!$J$4:$J$9</definedName>
    <definedName name="foglalkoztatas">sup.!$E$20:$E$26</definedName>
    <definedName name="foglalkoztatás">[2]Munka2!$J$4:$J$9</definedName>
    <definedName name="foglalkoztatas2">sup.!$H$21:$H$23</definedName>
    <definedName name="foglalkoztatás2">[2]Munka2!$J$13:$J$15</definedName>
    <definedName name="igazgatas" localSheetId="2">[3]sup.!$G$3:$G$5</definedName>
    <definedName name="igazgatas" localSheetId="5">[4]sup.!$G$3:$G$5</definedName>
    <definedName name="igazgatas">sup.!$G$3:$G$5</definedName>
    <definedName name="lista" localSheetId="2">[3]sup.!$B$3:$B$4</definedName>
    <definedName name="lista" localSheetId="5">[4]sup.!$B$3:$B$4</definedName>
    <definedName name="lista">sup.!$B$3:$B$4</definedName>
    <definedName name="lista_1">sup.!$B$3:$B$4</definedName>
    <definedName name="lista2" localSheetId="2">[3]sup.!$D$3:$D$5</definedName>
    <definedName name="lista2" localSheetId="5">[4]sup.!$D$3:$D$5</definedName>
    <definedName name="lista2">sup.!$D$3:$D$5</definedName>
    <definedName name="nemzetkozi">sup.!$L$3:$L$5</definedName>
    <definedName name="nemzetkozi2" localSheetId="2">[3]sup.!$L$3:$L$6</definedName>
    <definedName name="nemzetkozi2" localSheetId="5">[4]sup.!$L$3:$L$6</definedName>
    <definedName name="nemzetkozi2">sup.!$L$3:$L$6</definedName>
    <definedName name="_xlnm.Print_Area" localSheetId="2">' Költségvetés'!$A$1:$F$72</definedName>
    <definedName name="_xlnm.Print_Area" localSheetId="4">' További hatások'!$A$1:$F$25</definedName>
    <definedName name="_xlnm.Print_Area" localSheetId="5">EHK!$A$1:$B$6</definedName>
    <definedName name="_xlnm.Print_Area" localSheetId="0">FŐLAP!$A$1:$G$35,FŐLAP!$A$37:$G$59</definedName>
    <definedName name="_xlnm.Print_Area" localSheetId="1">'Társadalmi,gazdasági hatás'!$A$1:$F$28</definedName>
    <definedName name="reszbenvalasz" localSheetId="2">[3]sup.!$J$3:$J$5</definedName>
    <definedName name="reszbenvalasz" localSheetId="5">[4]sup.!$J$3:$J$5</definedName>
    <definedName name="reszbenvalasz">sup.!$J$3:$J$5</definedName>
    <definedName name="szuksegtelen" localSheetId="2">[3]sup.!$E$3:$E$5</definedName>
    <definedName name="szuksegtelen" localSheetId="5">[4]sup.!$E$3:$E$5</definedName>
    <definedName name="szuksegtelen">sup.!$E$3:$E$5</definedName>
    <definedName name="Verseny">sup.!$A$22:$A$24</definedName>
  </definedNames>
  <calcPr calcId="145621"/>
</workbook>
</file>

<file path=xl/calcChain.xml><?xml version="1.0" encoding="utf-8"?>
<calcChain xmlns="http://schemas.openxmlformats.org/spreadsheetml/2006/main">
  <c r="E9" i="13" l="1"/>
  <c r="D41" i="13" l="1"/>
  <c r="C41" i="13"/>
  <c r="E44" i="13"/>
  <c r="F44" i="13" s="1"/>
  <c r="E45" i="13"/>
  <c r="F45" i="13" s="1"/>
  <c r="F32" i="13"/>
  <c r="F31" i="13"/>
  <c r="E11" i="13"/>
  <c r="F11" i="13" s="1"/>
  <c r="F12" i="13"/>
  <c r="E39" i="1"/>
  <c r="B38" i="13"/>
  <c r="B23" i="13"/>
  <c r="E43" i="13"/>
  <c r="F43" i="13" s="1"/>
  <c r="E42" i="13"/>
  <c r="E41" i="13" s="1"/>
  <c r="F39" i="1"/>
  <c r="E23" i="13"/>
  <c r="D16" i="1"/>
  <c r="E19" i="13"/>
  <c r="E48" i="1"/>
  <c r="A54" i="1"/>
  <c r="E53" i="1"/>
  <c r="A56" i="1"/>
  <c r="A50" i="1"/>
  <c r="B58" i="1"/>
  <c r="B43" i="13"/>
  <c r="B44" i="13" s="1"/>
  <c r="B45" i="13" s="1"/>
  <c r="B30" i="13"/>
  <c r="B31" i="13" s="1"/>
  <c r="B32" i="13" s="1"/>
  <c r="A34" i="1"/>
  <c r="E55" i="1"/>
  <c r="D31" i="1"/>
  <c r="D32" i="1"/>
  <c r="D30" i="1"/>
  <c r="B31" i="1"/>
  <c r="B32" i="1"/>
  <c r="B30" i="1"/>
  <c r="D22" i="1"/>
  <c r="D21" i="1"/>
  <c r="A17" i="1"/>
  <c r="E15" i="13"/>
  <c r="E16" i="13"/>
  <c r="E52" i="13"/>
  <c r="E51" i="13"/>
  <c r="E50" i="13"/>
  <c r="E49" i="13"/>
  <c r="E48" i="13"/>
  <c r="D38" i="13"/>
  <c r="E39" i="13"/>
  <c r="F39" i="13" s="1"/>
  <c r="C38" i="13"/>
  <c r="F30" i="13"/>
  <c r="F29" i="13"/>
  <c r="F27" i="13"/>
  <c r="F26" i="13"/>
  <c r="F25" i="13"/>
  <c r="F24" i="13"/>
  <c r="E18" i="13"/>
  <c r="E17" i="13"/>
  <c r="B10" i="13"/>
  <c r="B11" i="13" s="1"/>
  <c r="B12" i="13" s="1"/>
  <c r="E7" i="13"/>
  <c r="F7" i="13" s="1"/>
  <c r="E6" i="13"/>
  <c r="F6" i="13" s="1"/>
  <c r="D5" i="13"/>
  <c r="C5" i="13"/>
  <c r="E40" i="13"/>
  <c r="F40" i="13" s="1"/>
  <c r="F55" i="13"/>
  <c r="E43" i="1" s="1"/>
  <c r="F23" i="13" l="1"/>
  <c r="E41" i="1" s="1"/>
  <c r="E22" i="13"/>
  <c r="E5" i="13"/>
  <c r="D43" i="1"/>
  <c r="F28" i="13"/>
  <c r="F41" i="1" s="1"/>
  <c r="F5" i="13"/>
  <c r="F9" i="13"/>
  <c r="F40" i="1" s="1"/>
  <c r="F42" i="13"/>
  <c r="F41" i="13" s="1"/>
  <c r="F42" i="1" s="1"/>
  <c r="F44" i="1" s="1"/>
  <c r="E38" i="13"/>
  <c r="E37" i="13" s="1"/>
  <c r="F38" i="13"/>
  <c r="E4" i="13" l="1"/>
  <c r="F22" i="13"/>
  <c r="D41" i="1" s="1"/>
  <c r="E40" i="1"/>
  <c r="F4" i="13"/>
  <c r="D40" i="1" s="1"/>
  <c r="F45" i="1"/>
  <c r="F37" i="13"/>
  <c r="D42" i="1" s="1"/>
  <c r="E42" i="1"/>
  <c r="E44" i="1" s="1"/>
  <c r="E45" i="1" l="1"/>
  <c r="D45" i="1"/>
  <c r="D44" i="1"/>
</calcChain>
</file>

<file path=xl/sharedStrings.xml><?xml version="1.0" encoding="utf-8"?>
<sst xmlns="http://schemas.openxmlformats.org/spreadsheetml/2006/main" count="315" uniqueCount="214">
  <si>
    <t>Iktatószám:</t>
  </si>
  <si>
    <t>Dátum:</t>
  </si>
  <si>
    <t>A hatásvizsgálat elkészítésére fordított idő:</t>
  </si>
  <si>
    <t>Kapcsolódó hatásvizsgálati lapok:</t>
  </si>
  <si>
    <t>Hatásvizsgálatba bevont személyek, szervezetek:</t>
  </si>
  <si>
    <t>Vizsgált időtáv:</t>
  </si>
  <si>
    <t>Előterjesztés címe:</t>
  </si>
  <si>
    <t>Előterjesztő:</t>
  </si>
  <si>
    <t>Intézkedés megnevezése:</t>
  </si>
  <si>
    <t>Előterjesztés szükségessége:</t>
  </si>
  <si>
    <t>Utolsó módosítás dátuma:</t>
  </si>
  <si>
    <t>Előzmények:</t>
  </si>
  <si>
    <t>Következő módosítás várható dátuma:</t>
  </si>
  <si>
    <t>nem szükséges</t>
  </si>
  <si>
    <t>Az állami szervekre hárít-e az előterjesztés új kötelezettségeket, jelentkeznek-e többletfeladatok?</t>
  </si>
  <si>
    <t>igen</t>
  </si>
  <si>
    <t>Növekednek</t>
  </si>
  <si>
    <t>mértékben</t>
  </si>
  <si>
    <t>Csökkennek</t>
  </si>
  <si>
    <t>Közigazgatási szereplők esetén</t>
  </si>
  <si>
    <t>Lakossági és egyéb nem piaci szereplők esetén</t>
  </si>
  <si>
    <t>Csoport megnevezése</t>
  </si>
  <si>
    <t>Csoport mérete (fő)</t>
  </si>
  <si>
    <t>Előny - Hátrány</t>
  </si>
  <si>
    <t>1.</t>
  </si>
  <si>
    <t>2.</t>
  </si>
  <si>
    <t>n.</t>
  </si>
  <si>
    <t xml:space="preserve">igen </t>
  </si>
  <si>
    <t>nem</t>
  </si>
  <si>
    <t>A hatásvizsgálati lapot kitöltötte:</t>
  </si>
  <si>
    <t>Név</t>
  </si>
  <si>
    <t>Jóváhagyta:</t>
  </si>
  <si>
    <t>T É T E L E S    H A T Á S V I Z S G Á L A T I    L A P O K</t>
  </si>
  <si>
    <t>minimum</t>
  </si>
  <si>
    <t>maximum</t>
  </si>
  <si>
    <t>Mennyiség</t>
  </si>
  <si>
    <t>Gyakoriság</t>
  </si>
  <si>
    <t>3.</t>
  </si>
  <si>
    <t xml:space="preserve">Becsült költség cselekvés/beavatkozás hiánya esetén </t>
  </si>
  <si>
    <t>Egyéb megvalósítási javaslatok, opciók</t>
  </si>
  <si>
    <t xml:space="preserve">Felvázolt opciók </t>
  </si>
  <si>
    <t>1. számú opció tartalma, költségei</t>
  </si>
  <si>
    <t>Tartalom (max. 8 mondat)</t>
  </si>
  <si>
    <t>Miért került elvetésre (max. 8 mondat)</t>
  </si>
  <si>
    <t>Piaci szereplők esetén</t>
  </si>
  <si>
    <t>Érintett piaci szereplők megnevezése</t>
  </si>
  <si>
    <t>Az intézkedés mely eleme okozza az adminisztratív terhek növekedését? (max. 8 mondat)</t>
  </si>
  <si>
    <t>Az adminisztratív terhek növekedését elkerülhetetlenné tevő szempontok felsorolása. (max. 8 mondat)</t>
  </si>
  <si>
    <t>Érintett közigazgatási szereplők megnevezése</t>
  </si>
  <si>
    <t>nem releváns</t>
  </si>
  <si>
    <t>Amennyiben igen, milyen módon?</t>
  </si>
  <si>
    <t>Az adminisztratív terheken felül okoz- e az érintett csoportoknak többletköltséget az előterjesztés? (amennyiben igen, mekkora mértékben összesen)</t>
  </si>
  <si>
    <t>Igazgatási hatások</t>
  </si>
  <si>
    <t>részben</t>
  </si>
  <si>
    <t>Vannak-e az előterjesztésnek egyéb hatásai?</t>
  </si>
  <si>
    <t>ellentétes</t>
  </si>
  <si>
    <t>Amennyiben igen, milyen módszertan alapján, ki végzi el?</t>
  </si>
  <si>
    <t>Elérhetőség (e-mail, telefonszám)</t>
  </si>
  <si>
    <t>Látta:</t>
  </si>
  <si>
    <t>…………………………………….</t>
  </si>
  <si>
    <t>nem, tehercsökkenést okoz</t>
  </si>
  <si>
    <t>nem változik érdemben</t>
  </si>
  <si>
    <t>részben ellentétes</t>
  </si>
  <si>
    <t>illeszkedik</t>
  </si>
  <si>
    <t>Admin</t>
  </si>
  <si>
    <t>4.</t>
  </si>
  <si>
    <t>5.</t>
  </si>
  <si>
    <t>Érintett csop</t>
  </si>
  <si>
    <t>-</t>
  </si>
  <si>
    <t>2. számú opció tartalma, költségei</t>
  </si>
  <si>
    <t>3. számú opció tartalma, költségei</t>
  </si>
  <si>
    <t>érték folyó áron</t>
  </si>
  <si>
    <t>jelenérték (PV0)</t>
  </si>
  <si>
    <t>Nő</t>
  </si>
  <si>
    <t>Hány fővel?</t>
  </si>
  <si>
    <t>Melyik évben:</t>
  </si>
  <si>
    <t>Csökken</t>
  </si>
  <si>
    <t>Nem változik</t>
  </si>
  <si>
    <t>A foglalkoztatás növekedése / csökkenése melyik foglalkoztatási csoportot érinti?</t>
  </si>
  <si>
    <t>egyéb, és pedig:</t>
  </si>
  <si>
    <t>A foglalkoztatás növekedése / csökkenése melyik szférában várható?</t>
  </si>
  <si>
    <t>A foglalkoztatás növekedése / csökkenése kapcsán, amennyiben releváns - milyen területi hatásokkal, koncentrációval lehet számolni?</t>
  </si>
  <si>
    <t>Megvizsgáltak-e az intézkedés foglalkoztatási hatásainak vonatkozásában más alternatívákat? Milyen eredménnyel?</t>
  </si>
  <si>
    <t>Előny</t>
  </si>
  <si>
    <t>Hátrány</t>
  </si>
  <si>
    <t>Környezeti és természeti hatások</t>
  </si>
  <si>
    <t>H A T Á S V I Z S G Á L A T I     L A P</t>
  </si>
  <si>
    <t>Az intézkedés költségvetési egyenlegrontó hatása</t>
  </si>
  <si>
    <t>A vizsgált időszakban</t>
  </si>
  <si>
    <t>Az aktuális évben</t>
  </si>
  <si>
    <t>azonnali</t>
  </si>
  <si>
    <t>későbbi</t>
  </si>
  <si>
    <t>A főbb egyenlegrontó tételek listája</t>
  </si>
  <si>
    <t>Jogcíme</t>
  </si>
  <si>
    <t>Érték folyó áron</t>
  </si>
  <si>
    <t>Időpont</t>
  </si>
  <si>
    <t>Egyéb megjegyzések</t>
  </si>
  <si>
    <t>Az intézkedés egyenlegrontó hatásának fedezete a költségvetésben</t>
  </si>
  <si>
    <t>Átcsoportosítás más kiadási előirányzatról</t>
  </si>
  <si>
    <t>Bevételi előirányzat terhére (pl. EU-támogatások)</t>
  </si>
  <si>
    <t>Bevételnövelő intézkedés</t>
  </si>
  <si>
    <t>Egyéb egyenlegjavító intézkedések</t>
  </si>
  <si>
    <t>Az intézkedés költségvetési egyenlegjavító hatása</t>
  </si>
  <si>
    <t>A főbb egyenlegjavító tételek listája</t>
  </si>
  <si>
    <t>Az intézkedés egyenlegjavító hatásának figyelembevétele a költségvetésben</t>
  </si>
  <si>
    <t>Az éves költségvetésben szereplő összeg</t>
  </si>
  <si>
    <t>Becsült egyenleg</t>
  </si>
  <si>
    <t>Az éves költségvetés már számolt az intézkedés egyenlegnövelő hatásával?</t>
  </si>
  <si>
    <t>Teljes hatás</t>
  </si>
  <si>
    <t>Teljes hatás az elfogadott költségvetéshez képest</t>
  </si>
  <si>
    <t>Miként járul hozzá az intézkedés az ország versenyképeségének javításához?</t>
  </si>
  <si>
    <t>Nem változik érdemben</t>
  </si>
  <si>
    <t>Javítja</t>
  </si>
  <si>
    <t>Rontja</t>
  </si>
  <si>
    <t>Versenyképesség</t>
  </si>
  <si>
    <t>Az intézkedés alkalmazásához szükséges személyi, szervezeti, tárgyi és pénzügyi feltételek adottak?</t>
  </si>
  <si>
    <t>Az intézkedés elmaradásának hatásai</t>
  </si>
  <si>
    <t>Végrehajtás feltétételei</t>
  </si>
  <si>
    <t>1. Érintett csoportok</t>
  </si>
  <si>
    <t>Vannak-e az intézkedésben foglaltaknak jelentősnek ítélt környezeti vagy természeti hatásai?</t>
  </si>
  <si>
    <t>Befolyásolja-e az előterjesztés valamely érintett csoport/ok gazdasági helyzetét?</t>
  </si>
  <si>
    <t>Befolyásolja-e az előterjesztés valamely érintett csoport/ok társadalmi helyzetét?</t>
  </si>
  <si>
    <t>Felvázolásra kerültek-e egyéb opciók az intézkedés megvalósításával kapcsolatban?</t>
  </si>
  <si>
    <t>1. Miként járul hozzá az intézkedés az ország versenyképeségének javításához?</t>
  </si>
  <si>
    <t>2. Az  intézkedés hozzájárul a foglalkozatás növeléséhez?</t>
  </si>
  <si>
    <t>UTÓLAGOS HATÁSVIZSGÁLAT</t>
  </si>
  <si>
    <t>3. Megtörtént-e az intézkedés adminisztratív terhekre gyakorolt hatásainak vizsgálata?</t>
  </si>
  <si>
    <t xml:space="preserve"> Hatások  összefoglalója</t>
  </si>
  <si>
    <t>2. Hatások összefoglalója</t>
  </si>
  <si>
    <t>I. VERSENYKÉPESSÉG</t>
  </si>
  <si>
    <t>II. TÁRSADALMI FELZÁRKÓZÁS</t>
  </si>
  <si>
    <t>III. STABIL KÖLTSÉGVETÉS</t>
  </si>
  <si>
    <t>IV. FENNTARTHATÓ FEJLŐDÉS</t>
  </si>
  <si>
    <t>V. EGYÉB HATÁSOK</t>
  </si>
  <si>
    <t>Vannak-e az intézkedésnek további hatásai?</t>
  </si>
  <si>
    <t>A hatásvizsgálati lap kitöltéséért felelős személyek:</t>
  </si>
  <si>
    <t xml:space="preserve"> Érintett csoportok</t>
  </si>
  <si>
    <t xml:space="preserve"> Foglalkoztatásra gyakorolt hatások</t>
  </si>
  <si>
    <t xml:space="preserve"> Versenyképességre gyakorolt hatások</t>
  </si>
  <si>
    <t xml:space="preserve"> További hatások</t>
  </si>
  <si>
    <t xml:space="preserve"> Adminisztratív teher részletező</t>
  </si>
  <si>
    <t>Előnyök, hátrányok, kockázatok összegző bemutatása</t>
  </si>
  <si>
    <r>
      <t xml:space="preserve">Rövid és hosszú távú előnyök 
</t>
    </r>
    <r>
      <rPr>
        <b/>
        <sz val="10"/>
        <rFont val="Arial Narrow"/>
        <family val="2"/>
        <charset val="238"/>
      </rPr>
      <t>(azok a  tényezők, amelyek az adott intézkedés során pozitívumként jelentkezhetnek)</t>
    </r>
  </si>
  <si>
    <r>
      <t xml:space="preserve">Hátrányok 
</t>
    </r>
    <r>
      <rPr>
        <b/>
        <sz val="10"/>
        <rFont val="Arial Narrow"/>
        <family val="2"/>
        <charset val="238"/>
      </rPr>
      <t>(azok a  tényezők, amelyek az adott intézkedés során negatív következményekkel járhatnak)</t>
    </r>
  </si>
  <si>
    <r>
      <t xml:space="preserve">Kockázatok 
</t>
    </r>
    <r>
      <rPr>
        <b/>
        <sz val="10"/>
        <rFont val="Arial Narrow"/>
        <family val="2"/>
        <charset val="238"/>
      </rPr>
      <t>(olyan  adottságok, amelyek kockázatot jelenthetnek, csökkenthetik az intézkedés eredményességét)</t>
    </r>
  </si>
  <si>
    <t>Megvalósítás előtt jelentkező kockázatok</t>
  </si>
  <si>
    <t>Megvalósítás után jelentkező kockázatok</t>
  </si>
  <si>
    <t>Táplálkozás</t>
  </si>
  <si>
    <t>Stressz</t>
  </si>
  <si>
    <t>Közlekedési morál</t>
  </si>
  <si>
    <t xml:space="preserve">Utazás, és külföldön szerzett betegségek </t>
  </si>
  <si>
    <t>Egyéb:</t>
  </si>
  <si>
    <t>Rizikó viselkedések 
(pl.: alkohol, dohányzás, 
drogok, szerencsejáték, stb.)</t>
  </si>
  <si>
    <t>Az egészségügyi 
szolgáltatások elérhetősége</t>
  </si>
  <si>
    <t>Az egészségügyi 
szolgáltatások megléte</t>
  </si>
  <si>
    <t xml:space="preserve">Az egészségügyi 
szolgáltatások megfizethetősége </t>
  </si>
  <si>
    <t>Az egészségügyi 
szolgáltatások minősége</t>
  </si>
  <si>
    <t xml:space="preserve">Az intézkedés befolyásolja-e az alábbi tényezőket? </t>
  </si>
  <si>
    <t>Nem változnak</t>
  </si>
  <si>
    <t>Testmozgás (vagy annak
 hiánya)</t>
  </si>
  <si>
    <t>Költségvetési hatások részletező</t>
  </si>
  <si>
    <t>Egészséghatások</t>
  </si>
  <si>
    <t>Vannak-e az intézkedésben foglaltaknak jelentősnek ítélt egészséghatásai?</t>
  </si>
  <si>
    <t>fiatal munkavállalók</t>
  </si>
  <si>
    <t>idősebb (50 éven felüli) munkavállalók</t>
  </si>
  <si>
    <t>megváltozott munkaképességűek</t>
  </si>
  <si>
    <t>kisgyermekekkel rendelkezők</t>
  </si>
  <si>
    <t>alacsony iskolai végzettségűek</t>
  </si>
  <si>
    <t>versenyszféra, ezen belül:</t>
  </si>
  <si>
    <t>költségvetési szféra, ezen belül:</t>
  </si>
  <si>
    <r>
      <rPr>
        <b/>
        <sz val="10"/>
        <rFont val="Arial"/>
        <family val="2"/>
        <charset val="238"/>
      </rPr>
      <t>2011. szeptember 1. - v1.0</t>
    </r>
    <r>
      <rPr>
        <sz val="10"/>
        <rFont val="Arial"/>
        <family val="2"/>
        <charset val="238"/>
      </rPr>
      <t xml:space="preserve">
- Első kiadás</t>
    </r>
  </si>
  <si>
    <t xml:space="preserve"> ====================================== H A T Á S V I Z S G Á L A T I   T E M P L A T E ============================================
 ===================================================== (v1.0) ============================================================
======================================================================================================================
======================================================= by =============================================================
============================================ KIM - Hatáselemzési Osztály ==================================================
=========================================== &lt;hatasvizsgalat@kim.gov.hu&gt; ==================================================</t>
  </si>
  <si>
    <t>Érintett lakossági és egyéb nem piaci szereplők megnevezése</t>
  </si>
  <si>
    <r>
      <t>Javasolt-e az intézkedés utólagos hatásvizsgálata (</t>
    </r>
    <r>
      <rPr>
        <i/>
        <sz val="12"/>
        <color indexed="9"/>
        <rFont val="Arial Narrow"/>
        <family val="2"/>
      </rPr>
      <t>ha igen, mikor</t>
    </r>
    <r>
      <rPr>
        <sz val="12"/>
        <color indexed="9"/>
        <rFont val="Arial Narrow"/>
        <family val="2"/>
      </rPr>
      <t>)</t>
    </r>
  </si>
  <si>
    <r>
      <rPr>
        <b/>
        <sz val="10"/>
        <rFont val="Arial"/>
        <family val="2"/>
        <charset val="238"/>
      </rPr>
      <t>2011. október 3. - v1.1</t>
    </r>
    <r>
      <rPr>
        <sz val="10"/>
        <rFont val="Arial"/>
        <family val="2"/>
        <charset val="238"/>
      </rPr>
      <t xml:space="preserve">
- Költségvetési hatások tétellista bővítésének lehetősége optimalizálva
- Stilisztikai hibajavítás
- Színkódok árnyalatának javítása
- Feltételes formázás hozzádása  a lapokhoz
- Kompatibilitás javítása</t>
    </r>
  </si>
  <si>
    <t>Költségvetési hatások</t>
  </si>
  <si>
    <t>További négy évben</t>
  </si>
  <si>
    <t>–</t>
  </si>
  <si>
    <t>1 munkanap</t>
  </si>
  <si>
    <r>
      <rPr>
        <b/>
        <sz val="12"/>
        <rFont val="Arial Narrow"/>
        <family val="2"/>
      </rPr>
      <t xml:space="preserve">Kérjük, mutassa be az érintett csoportok számára hátrányt vagy többletköltséget okozó elemeket! </t>
    </r>
    <r>
      <rPr>
        <sz val="12"/>
        <rFont val="Arial Narrow"/>
        <family val="2"/>
      </rPr>
      <t xml:space="preserve"> 
</t>
    </r>
  </si>
  <si>
    <t xml:space="preserve">Kérjük, mutassa be az érintett csoportok számára hátrányt okozó elemek ellensúlyozása érdekében teendő lépéseket!
</t>
  </si>
  <si>
    <r>
      <rPr>
        <b/>
        <sz val="12"/>
        <rFont val="Arial Narrow"/>
        <family val="2"/>
        <charset val="238"/>
      </rPr>
      <t>Miért került elvetésre (max. 8 mondat)</t>
    </r>
    <r>
      <rPr>
        <sz val="12"/>
        <rFont val="Arial Narrow"/>
        <family val="2"/>
      </rPr>
      <t xml:space="preserve"> </t>
    </r>
  </si>
  <si>
    <r>
      <rPr>
        <b/>
        <sz val="12"/>
        <rFont val="Arial Narrow"/>
        <family val="2"/>
        <charset val="238"/>
      </rPr>
      <t>Tartalom (max. 8 mondat)</t>
    </r>
    <r>
      <rPr>
        <sz val="12"/>
        <rFont val="Arial Narrow"/>
        <family val="2"/>
      </rPr>
      <t xml:space="preserve"> </t>
    </r>
  </si>
  <si>
    <t>A tagállami résztvevők utazás-, szállásköltségeit saját országuk fizeti, tehát a mintegy 5-6 napos magyarországi tartózkodáshoz kötődően ez az összeg a rendező fél bevételi oldalán jelenik meg.</t>
  </si>
  <si>
    <t>Nem látjuk indokoltnak a hatások utólagos vizsgálatát.</t>
  </si>
  <si>
    <t>2015. szeptember</t>
  </si>
  <si>
    <t>2016-2020</t>
  </si>
  <si>
    <t>ÁEEK</t>
  </si>
  <si>
    <t>Az e-egészségügyi rendszer keretében kialakításra kerülő, az egészségügyi ellátóhálózat informatikai rendszereinek együttműködését biztosító informatikai környezet, az Elektronikus Egészségügyi Szolgáltatási Tér működtetéséhez szükséges törvénymódosítások</t>
  </si>
  <si>
    <t>Az Elektronikus Egészségügyi Szolgáltatási Tér nem kizárólag egy projekt által létrehozandó rendszer, hanem több projekt eredménytermékeinek egymásra épülő funkcionális egysége, amely csakis akkor valósítja meg a Semmelweis Tervben felvázolt stratégiai célokat, ha a Tér, mint keretrendszer  megkezdheti működését. Az intézkedés elmaradása esetén a TIOP 2.3.1 és TIP 2.3.2 projektek koncepcionális áttervezésére volna szükség, mivel e két projekt érintett szorosan a Tér és annak szolgáltatásainak kialakításában. Az áttervezésre a projekt ütemezése miatt sincs lehetőség. Mindamellett a jogszabály módosítások elmaradása esetén, a jelenleg hatályos jogszabályi környezet figyelembe vételével,  a megvalósítandó rendszer sem költséghatékonysági, sem a rendelkezésre álló források tekintetében nem valósítható meg. Ezen okokból a pályázati pénzek elvesztésének kockázata áll fenn, mely az említett két projekt esetében az Európai Uniós pályázati összegek visszafizetését is jelenti, míg a közvetve érintett projektek (TIOP-2.3.3, TÁMOP-6.2.7) tekintetében a stratégiai célok sikeres megvalósulása is veszélyben forog.</t>
  </si>
  <si>
    <t>ÁEEK, OEP, OTH, ENKK</t>
  </si>
  <si>
    <t>Az elektronikus kommuniációs csatornák használatával, valamint az elektronikus dokumentációk elterjedésével csökkenthető a papírfelhasználás, mely költségmegtakarítást, a tárolási hely csökkenését és a természet megóvását eredményezi.</t>
  </si>
  <si>
    <t xml:space="preserve">Az EESZT megvalósítása révén több területen jeletkeznek rövid és hosszú távon is mérjető előnyök. Kiemelt jelentőségű annak a hosszú múltra visszatekintő törekvésnek a megvalósítása, hogy az ágazati szereplők könnyen kommunikáljanak egymással egy tiszta és átlátható rendszern belül. Az ágazati jogosultságkezelés lehetővé teszi, hogy a szereplők mindegyike hozzáférhessen a feladatinak ellátáshoz szükséges legfrissebb adatokhoz és csak azokhoz. Kiemelt még az adminisztrációs teher csökkenése, az adatkezelésben megvalósuló pontosabb elhatárolásokat tartalmazó szabályozás, a döntés-előkészítésben felhasználható adatok minőségének javítása és egyszerűbb hozzáférhetősége. Hosszabb távon számolni lehet az intézmény-fejlesztési költségek csökkenésével (az EESZT olyan kész informatikai szolgáltatásokat nyújt központilag, melyek szükségtelenné teszik - bizonyos körben - a szigetszerű fejlesztéseket), és a megalapozott vezetői döntéseken keresztül az ellátás minőségének javulásával, valamint az Egészségbiztosítási Alap hatékonyabb felhasználásával. Javul az egészségügyi ellátórendszerbő származó adatok feldolgozásának volumene és a feldolgozott adatok felhasználási köre úgy, hogy az adatvédelmi szempontok változatlanul érvényre jutnak. Az egészségügyi ellátásokat igénybe vevő állampolgárok szempontjából javuló minőségű szolgáltatásokkal, kényelmesebb hozzáféréssel lehet számolni.
</t>
  </si>
  <si>
    <r>
      <t>Az előterjesztés az e-Egészségügy program keretében a TIOP-2.3.2. és TIOP-2.3.1 projektek által megvalósítandó ágazati informatikai infrastruktúra és kapcsolódó központi szolgáltatások (Elektronikus Egészségügyi Szolgáltaátsi Tér - EESZT) működtetéséhez szükséges törvényi szintű jogszabálymódosításokat tartalmazza. 
Az rendszer az egész ágazat számára nyitott, előremutató megoldásokat vonultat fel, melyek jogszerű működtetésének érdekében több ponton szükséges a meglévő jogszabályi környezet felülvizsgálata és módosítása.</t>
    </r>
    <r>
      <rPr>
        <b/>
        <sz val="12"/>
        <rFont val="Arial Narrow"/>
        <family val="2"/>
        <charset val="238"/>
      </rPr>
      <t xml:space="preserve"> A módosítások hiányában az elkészülő rendszer - megfelelő adatkezelési felhatalmazások hiányában - működésképtelen lesz, azaz a módosítások a bevezetendő Elektronikus Egészségügyi Szolgáltatási Tér működésének és használatának előfeltételét képezik.</t>
    </r>
  </si>
  <si>
    <t xml:space="preserve">Az előterjesztéssel érintett projektek megvalósítására az anyagi erőforrás Európai Uniós pályázati forrásokból rendelkezésre áll. A rendszer fenntartásához (Uniós projekttel kapcsolatos fenntartási kötelezettség, valamint a rendszer további fenntartása, üzemeltetése) szükséges erőforrások tervezetten a központi költségvetésből kerülnek majd finanszírozásra. </t>
  </si>
  <si>
    <t>orvosok</t>
  </si>
  <si>
    <t>egészségügyi szakdolgozók</t>
  </si>
  <si>
    <t>kb. 150 000</t>
  </si>
  <si>
    <t>kb. 30 000</t>
  </si>
  <si>
    <t xml:space="preserve">Az Elektronikus Egészségügyi Szolgáltatási Tér használata során előálló adatokra alapozott tervezéssel az ágazatirányítás a szűkös erőforrások miatti korlátos kapacitások hatékony kihasználását lesz képes megtervezni és felügyelni. Mindemellett az ellátás folyamatában résztvevő szereplők a pontosabb és bővebb egészségügyi adatokra, információkra támaszkodva  hozhatják meg döntéseiket a gyógyító folyamat során, hatékonyabbá téve az egészségügyi ágazat működését. Az Elektronikus Egészségügyi Szolgáltatási Tér megvalósítása és használata egyszerre javítja az ágazati erőforrás-felhasználás és az egészségügyi ellátás hatékonyságát, ezáltal közvetett módon kihat az ország versenyképességre is. </t>
  </si>
  <si>
    <t>egészségügyi ellátórendszer (kórházak, járóbeteg-szakrendelők, patikák, mangán egészségügyi szolgáltatók) valamint az ellátórendszert igénybe vevők</t>
  </si>
  <si>
    <t xml:space="preserve">A központosított elektronikus adatkezelés, az Elektronikus Egészségügyi Szolgáltatási Tér használata, az új és hatékony ágazati informatikai megoldások alkalmazása csökkenti az egészségügyi ágazatban szereplő szervek adminisztrációs terheit, mivel megfeleő jogusultságkezeléssel támogatva teszi lehetővé az érintett szervek számára a gyors adathozzáférést, mely segíti őket feladataik ellátásában. 
Az EESZT, mint informatikai rendszer megvalósítása mellett olyan eljárások is kidolgozásra kerülnek, melyek standardizált adatáramlást tesznek lehetővé az ágazati szereplők között. Lehetővé teszik például, hogy bizonyos, több szervél is használatban lévő technikai jellegű nyilvántartások (pl. szakmakódok) mindenhol azonos tartalommal, felelős karbantartás mellett legyenek elérhetők, kiküszbölve ezzel a félreértéseket, a redundáns adatkezelést és az abból adódó erőforrásvesztést. Hasonlóan erőforrás és adminisztrációs teher csökkentését célzó funkcióként valósul meg a jelentéskezelő rendszer, amely központosított megoldásként az ágazati szereplők közti adatáramlást felügyeli automatizált ellenőrzéseken keresztül.
</t>
  </si>
  <si>
    <t>A rendszer megvalósulása következtében olyan egészségügyi adatok, információk, amelyek eddig csak papír alapon léteztek a rendszerben, elektronikusan is megoszthatóvá válnak az arra jogosult szereplők között. Az elektronikus kommunikáció nagyobb arányú elterjesztése csökkenti az adminisztrációs terhet, valamint megvalósítja az ellátórendszeren belüli jobb kommunikációt, és a teljesebb információk birtokában való orvoslást (segítve ezzel az ovosok munkáját). 
A lakosság számára az EESZT előrehaladó, innovatív, kényelmi megoldásokat nyújt (elektronikus recept, elektronikus beutaló, digitális önrendelkezés lehetősége).</t>
  </si>
  <si>
    <t>Az előterjesztés tervezete szerint a Kormányhivatzaloknál is lehetőség lenne (azok számára akik nem rendelkeznek ügyfélkapuval, vagy nem kívánják azt használni, de élni szeretnének az önrendelkezési jogukkal) az egészségügyi adatok kezelésével kapcsolatos önrendelkezés megtételére.</t>
  </si>
  <si>
    <t>Kormányhivatalok</t>
  </si>
  <si>
    <t>Az előterjesztés tervezete szerint a Kormányhivataloknál is lehetőség lenne (azok számára akik nem rendelkeznek ügyfélkapuval, vagy nem kívánják azt használni, de élni szeretnének az önrendelkezési jogukkal) az egészségügyi adatok kezelésével kapcsolatos önrendelkezés megtételére, így a Kormányhivatalok feladatköre kis mértékben bővülne.</t>
  </si>
  <si>
    <t xml:space="preserve">A digitális önrendelkezés az EESZT rendszer egyik nagyon fontos, és a lakosság számára kifejezetten hasznos szolgáltatása. Az EESZT adatkezelésével kapcsolatos tiltó és engedélyező nyilatkozatok a rendszer elektronikus felületén a lakosság számrára elérhetők, azonban mindenképpen indokolt azok számára is lehetőséget adni a nyilatkozatok megtételére, akik az informatikai eszközöket nem készségszinten, vagy egyáltalán nem használják. </t>
  </si>
  <si>
    <t>egészségtudatos magatartás fejlesztése</t>
  </si>
  <si>
    <t xml:space="preserve">A Semmelweis tervben és az Egészséges Magyarország Egészségügyi Ágazati Stratégiában foglalt célok informatikai eszközökkel való támogatása javítja az elérhető egészségügyi szolgáltatások minőségét, a finanszírozás hatékonyságát. A minőség javulása első sorban a naprakész és valóságnak megfelelő információk (betegadatok, döntéselőkészítéhez felhasználható adatok stb.) felhasználása révén jelentkezik első sorban.
A lakossági szolgáltatások nyújtása pedig elősegíti az egészségtudatos magatartás elterjesztését. </t>
  </si>
  <si>
    <t>Az egyes projektek zárásakor és a fenntartási időszak alatt folyamatosan történik a hatásvizsgálat. A vizsgálatot az ÁEEK a projektekben egyedileg meghatározott indikátorok segítségével végzi.</t>
  </si>
  <si>
    <t>Dr. Beneda Attila</t>
  </si>
  <si>
    <t>egyes egészségügyi és egészségbiztosítási tárgyú törvények módosítása</t>
  </si>
  <si>
    <t>48628/2015/EHAT</t>
  </si>
  <si>
    <t>Emberi Erőforrások Minisztériuma</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</si>
</sst>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6" formatCode="#,##0\ &quot;Ft&quot;;[Red]\-#,##0\ &quot;Ft&quot;"/>
    <numFmt numFmtId="164" formatCode="[$-F800]dddd\,\ mmmm\ dd\,\ yyyy"/>
    <numFmt numFmtId="165" formatCode="#,##0\ &quot;Ft&quot;"/>
  </numFmts>
  <fonts count="60" x14ac:knownFonts="1">
    <font>
      <sz val="10"/>
      <name val="Arial"/>
    </font>
    <font>
      <sz val="11"/>
      <color indexed="8"/>
      <name val="Calibri"/>
      <family val="2"/>
    </font>
    <font>
      <sz val="11"/>
      <color indexed="44"/>
      <name val="Calibri"/>
      <family val="2"/>
    </font>
    <font>
      <sz val="11"/>
      <color indexed="62"/>
      <name val="Calibri"/>
      <family val="2"/>
    </font>
    <font>
      <b/>
      <sz val="18"/>
      <color indexed="62"/>
      <name val="Cambria"/>
      <family val="2"/>
    </font>
    <font>
      <b/>
      <sz val="15"/>
      <color indexed="62"/>
      <name val="Calibri"/>
      <family val="2"/>
    </font>
    <font>
      <b/>
      <sz val="13"/>
      <color indexed="62"/>
      <name val="Calibri"/>
      <family val="2"/>
    </font>
    <font>
      <b/>
      <sz val="11"/>
      <color indexed="62"/>
      <name val="Calibri"/>
      <family val="2"/>
    </font>
    <font>
      <b/>
      <sz val="11"/>
      <color indexed="44"/>
      <name val="Calibri"/>
      <family val="2"/>
    </font>
    <font>
      <sz val="11"/>
      <color indexed="10"/>
      <name val="Calibri"/>
      <family val="2"/>
    </font>
    <font>
      <sz val="11"/>
      <color indexed="52"/>
      <name val="Calibri"/>
      <family val="2"/>
    </font>
    <font>
      <sz val="10"/>
      <name val="Arial"/>
      <family val="2"/>
      <charset val="238"/>
    </font>
    <font>
      <sz val="11"/>
      <color indexed="17"/>
      <name val="Calibri"/>
      <family val="2"/>
    </font>
    <font>
      <b/>
      <sz val="11"/>
      <color indexed="63"/>
      <name val="Calibri"/>
      <family val="2"/>
    </font>
    <font>
      <i/>
      <sz val="11"/>
      <color indexed="23"/>
      <name val="Calibri"/>
      <family val="2"/>
    </font>
    <font>
      <b/>
      <sz val="11"/>
      <color indexed="8"/>
      <name val="Calibri"/>
      <family val="2"/>
    </font>
    <font>
      <sz val="11"/>
      <color indexed="20"/>
      <name val="Calibri"/>
      <family val="2"/>
    </font>
    <font>
      <sz val="11"/>
      <color indexed="60"/>
      <name val="Calibri"/>
      <family val="2"/>
    </font>
    <font>
      <b/>
      <sz val="11"/>
      <color indexed="52"/>
      <name val="Calibri"/>
      <family val="2"/>
    </font>
    <font>
      <sz val="8"/>
      <name val="Arial"/>
      <family val="2"/>
    </font>
    <font>
      <b/>
      <sz val="14"/>
      <name val="Arial Narrow"/>
      <family val="2"/>
    </font>
    <font>
      <sz val="10"/>
      <name val="Arial Narrow"/>
      <family val="2"/>
    </font>
    <font>
      <sz val="8"/>
      <name val="Arial Narrow"/>
      <family val="2"/>
    </font>
    <font>
      <sz val="10"/>
      <name val="Arial Narrow"/>
      <family val="2"/>
      <charset val="238"/>
    </font>
    <font>
      <b/>
      <sz val="12"/>
      <name val="Arial Narrow"/>
      <family val="2"/>
      <charset val="238"/>
    </font>
    <font>
      <sz val="12"/>
      <name val="Arial Narrow"/>
      <family val="2"/>
      <charset val="238"/>
    </font>
    <font>
      <sz val="10"/>
      <color indexed="12"/>
      <name val="Arial Narrow"/>
      <family val="2"/>
    </font>
    <font>
      <b/>
      <sz val="10"/>
      <name val="Arial Narrow"/>
      <family val="2"/>
      <charset val="238"/>
    </font>
    <font>
      <b/>
      <sz val="10"/>
      <name val="Arial"/>
      <family val="2"/>
      <charset val="238"/>
    </font>
    <font>
      <b/>
      <sz val="11"/>
      <name val="Arial Narrow"/>
      <family val="2"/>
    </font>
    <font>
      <b/>
      <sz val="14"/>
      <name val="Arial Narrow"/>
      <family val="2"/>
      <charset val="238"/>
    </font>
    <font>
      <b/>
      <sz val="14"/>
      <color indexed="9"/>
      <name val="Arial Narrow"/>
      <family val="2"/>
      <charset val="238"/>
    </font>
    <font>
      <b/>
      <sz val="14"/>
      <color indexed="9"/>
      <name val="Arial Narrow"/>
      <family val="2"/>
      <charset val="238"/>
    </font>
    <font>
      <b/>
      <sz val="10"/>
      <color indexed="8"/>
      <name val="Arial Narrow"/>
      <family val="2"/>
      <charset val="238"/>
    </font>
    <font>
      <b/>
      <sz val="14"/>
      <color indexed="8"/>
      <name val="Arial Narrow"/>
      <family val="2"/>
      <charset val="238"/>
    </font>
    <font>
      <sz val="10"/>
      <color indexed="9"/>
      <name val="Arial Narrow"/>
      <family val="2"/>
      <charset val="238"/>
    </font>
    <font>
      <sz val="10"/>
      <color indexed="9"/>
      <name val="Arial Narrow"/>
      <family val="2"/>
      <charset val="238"/>
    </font>
    <font>
      <b/>
      <sz val="8"/>
      <name val="Arial Narrow"/>
      <family val="2"/>
      <charset val="238"/>
    </font>
    <font>
      <sz val="10"/>
      <color indexed="8"/>
      <name val="Arial"/>
      <family val="2"/>
      <charset val="238"/>
    </font>
    <font>
      <b/>
      <u/>
      <sz val="14"/>
      <name val="Arial Narrow"/>
      <family val="2"/>
    </font>
    <font>
      <b/>
      <sz val="18"/>
      <name val="Arial Narrow"/>
      <family val="2"/>
      <charset val="238"/>
    </font>
    <font>
      <b/>
      <sz val="20"/>
      <name val="Arial Narrow"/>
      <family val="2"/>
      <charset val="238"/>
    </font>
    <font>
      <sz val="12"/>
      <color indexed="9"/>
      <name val="Arial Narrow"/>
      <family val="2"/>
      <charset val="238"/>
    </font>
    <font>
      <i/>
      <sz val="12"/>
      <name val="Arial Narrow"/>
      <family val="2"/>
      <charset val="238"/>
    </font>
    <font>
      <sz val="12"/>
      <color indexed="9"/>
      <name val="Arial Narrow"/>
      <family val="2"/>
      <charset val="238"/>
    </font>
    <font>
      <sz val="12"/>
      <color indexed="8"/>
      <name val="Arial Narrow"/>
      <family val="2"/>
      <charset val="238"/>
    </font>
    <font>
      <sz val="12"/>
      <color indexed="8"/>
      <name val="Arial Narrow"/>
      <family val="2"/>
      <charset val="238"/>
    </font>
    <font>
      <b/>
      <sz val="12"/>
      <color indexed="8"/>
      <name val="Arial Narrow"/>
      <family val="2"/>
      <charset val="238"/>
    </font>
    <font>
      <b/>
      <sz val="18"/>
      <name val="Arial Narrow"/>
      <family val="2"/>
    </font>
    <font>
      <sz val="12"/>
      <name val="Arial"/>
      <family val="2"/>
      <charset val="238"/>
    </font>
    <font>
      <sz val="12"/>
      <name val="Arial Narrow"/>
      <family val="2"/>
    </font>
    <font>
      <i/>
      <sz val="12"/>
      <name val="Arial Narrow"/>
      <family val="2"/>
    </font>
    <font>
      <b/>
      <sz val="12"/>
      <name val="Arial Narrow"/>
      <family val="2"/>
    </font>
    <font>
      <b/>
      <sz val="12"/>
      <name val="Arial"/>
      <family val="2"/>
      <charset val="238"/>
    </font>
    <font>
      <b/>
      <sz val="14"/>
      <color indexed="8"/>
      <name val="Arial Narrow"/>
      <family val="2"/>
    </font>
    <font>
      <b/>
      <sz val="12"/>
      <color indexed="9"/>
      <name val="Arial Narrow"/>
      <family val="2"/>
    </font>
    <font>
      <b/>
      <sz val="14"/>
      <color indexed="9"/>
      <name val="Arial Narrow"/>
      <family val="2"/>
    </font>
    <font>
      <i/>
      <sz val="12"/>
      <color indexed="9"/>
      <name val="Arial Narrow"/>
      <family val="2"/>
    </font>
    <font>
      <sz val="12"/>
      <color indexed="9"/>
      <name val="Arial Narrow"/>
      <family val="2"/>
    </font>
    <font>
      <u/>
      <sz val="10"/>
      <color theme="10"/>
      <name val="Arial"/>
      <family val="2"/>
      <charset val="238"/>
    </font>
  </fonts>
  <fills count="27">
    <fill>
      <patternFill patternType="none"/>
    </fill>
    <fill>
      <patternFill patternType="gray125"/>
    </fill>
    <fill>
      <patternFill patternType="solid">
        <fgColor indexed="9"/>
      </patternFill>
    </fill>
    <fill>
      <patternFill patternType="solid">
        <fgColor indexed="47"/>
      </patternFill>
    </fill>
    <fill>
      <patternFill patternType="solid">
        <fgColor indexed="26"/>
      </patternFill>
    </fill>
    <fill>
      <patternFill patternType="solid">
        <fgColor indexed="27"/>
      </patternFill>
    </fill>
    <fill>
      <patternFill patternType="solid">
        <fgColor indexed="22"/>
      </patternFill>
    </fill>
    <fill>
      <patternFill patternType="solid">
        <fgColor indexed="29"/>
      </patternFill>
    </fill>
    <fill>
      <patternFill patternType="solid">
        <fgColor indexed="43"/>
      </patternFill>
    </fill>
    <fill>
      <patternFill patternType="solid">
        <fgColor indexed="44"/>
      </patternFill>
    </fill>
    <fill>
      <patternFill patternType="solid">
        <fgColor indexed="49"/>
      </patternFill>
    </fill>
    <fill>
      <patternFill patternType="solid">
        <fgColor indexed="54"/>
      </patternFill>
    </fill>
    <fill>
      <patternFill patternType="solid">
        <fgColor indexed="53"/>
      </patternFill>
    </fill>
    <fill>
      <patternFill patternType="solid">
        <fgColor indexed="45"/>
      </patternFill>
    </fill>
    <fill>
      <patternFill patternType="solid">
        <fgColor indexed="55"/>
      </patternFill>
    </fill>
    <fill>
      <patternFill patternType="solid">
        <fgColor indexed="42"/>
      </patternFill>
    </fill>
    <fill>
      <patternFill patternType="solid">
        <fgColor indexed="10"/>
      </patternFill>
    </fill>
    <fill>
      <patternFill patternType="solid">
        <fgColor indexed="57"/>
      </patternFill>
    </fill>
    <fill>
      <patternFill patternType="solid">
        <fgColor indexed="9"/>
        <bgColor indexed="64"/>
      </patternFill>
    </fill>
    <fill>
      <patternFill patternType="solid">
        <fgColor indexed="22"/>
        <bgColor indexed="64"/>
      </patternFill>
    </fill>
    <fill>
      <patternFill patternType="solid">
        <fgColor indexed="8"/>
        <bgColor indexed="64"/>
      </patternFill>
    </fill>
    <fill>
      <patternFill patternType="solid">
        <fgColor indexed="47"/>
        <bgColor indexed="64"/>
      </patternFill>
    </fill>
    <fill>
      <patternFill patternType="solid">
        <fgColor indexed="43"/>
        <bgColor indexed="64"/>
      </patternFill>
    </fill>
    <fill>
      <patternFill patternType="solid">
        <fgColor indexed="55"/>
        <bgColor indexed="64"/>
      </patternFill>
    </fill>
    <fill>
      <patternFill patternType="lightUp">
        <bgColor indexed="9"/>
      </patternFill>
    </fill>
    <fill>
      <patternFill patternType="solid">
        <fgColor theme="0"/>
        <bgColor indexed="64"/>
      </patternFill>
    </fill>
    <fill>
      <patternFill patternType="solid">
        <fgColor theme="4" tint="0.79998168889431442"/>
        <bgColor indexed="64"/>
      </patternFill>
    </fill>
  </fills>
  <borders count="138">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49"/>
      </bottom>
      <diagonal/>
    </border>
    <border>
      <left/>
      <right/>
      <top/>
      <bottom style="thick">
        <color indexed="22"/>
      </bottom>
      <diagonal/>
    </border>
    <border>
      <left/>
      <right/>
      <top/>
      <bottom style="medium">
        <color indexed="49"/>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49"/>
      </top>
      <bottom style="double">
        <color indexed="49"/>
      </bottom>
      <diagonal/>
    </border>
    <border>
      <left style="thick">
        <color indexed="64"/>
      </left>
      <right/>
      <top/>
      <bottom/>
      <diagonal/>
    </border>
    <border>
      <left/>
      <right/>
      <top style="thick">
        <color indexed="64"/>
      </top>
      <bottom/>
      <diagonal/>
    </border>
    <border>
      <left style="thick">
        <color indexed="64"/>
      </left>
      <right style="thin">
        <color indexed="9"/>
      </right>
      <top/>
      <bottom/>
      <diagonal/>
    </border>
    <border>
      <left style="thick">
        <color indexed="8"/>
      </left>
      <right/>
      <top/>
      <bottom/>
      <diagonal/>
    </border>
    <border>
      <left/>
      <right/>
      <top/>
      <bottom style="thick">
        <color indexed="64"/>
      </bottom>
      <diagonal/>
    </border>
    <border>
      <left style="medium">
        <color indexed="64"/>
      </left>
      <right style="thin">
        <color indexed="64"/>
      </right>
      <top style="thin">
        <color indexed="64"/>
      </top>
      <bottom style="thin">
        <color indexed="64"/>
      </bottom>
      <diagonal/>
    </border>
    <border>
      <left/>
      <right/>
      <top style="medium">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medium">
        <color indexed="64"/>
      </left>
      <right style="medium">
        <color indexed="64"/>
      </right>
      <top/>
      <bottom style="thin">
        <color indexed="64"/>
      </bottom>
      <diagonal/>
    </border>
    <border>
      <left/>
      <right style="medium">
        <color indexed="64"/>
      </right>
      <top/>
      <bottom/>
      <diagonal/>
    </border>
    <border>
      <left style="medium">
        <color indexed="64"/>
      </left>
      <right/>
      <top/>
      <bottom/>
      <diagonal/>
    </border>
    <border>
      <left style="thick">
        <color indexed="64"/>
      </left>
      <right style="thin">
        <color indexed="64"/>
      </right>
      <top/>
      <bottom style="thin">
        <color indexed="64"/>
      </bottom>
      <diagonal/>
    </border>
    <border>
      <left style="thick">
        <color indexed="64"/>
      </left>
      <right style="thin">
        <color indexed="64"/>
      </right>
      <top style="thin">
        <color indexed="64"/>
      </top>
      <bottom style="thin">
        <color indexed="64"/>
      </bottom>
      <diagonal/>
    </border>
    <border>
      <left style="thick">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ck">
        <color indexed="64"/>
      </left>
      <right style="thin">
        <color indexed="64"/>
      </right>
      <top style="thick">
        <color indexed="64"/>
      </top>
      <bottom style="thick">
        <color indexed="64"/>
      </bottom>
      <diagonal/>
    </border>
    <border>
      <left style="thick">
        <color indexed="64"/>
      </left>
      <right style="thin">
        <color indexed="64"/>
      </right>
      <top style="thick">
        <color indexed="64"/>
      </top>
      <bottom style="thin">
        <color indexed="64"/>
      </bottom>
      <diagonal/>
    </border>
    <border>
      <left style="thick">
        <color indexed="64"/>
      </left>
      <right style="thin">
        <color indexed="64"/>
      </right>
      <top style="thin">
        <color indexed="64"/>
      </top>
      <bottom style="thick">
        <color indexed="64"/>
      </bottom>
      <diagonal/>
    </border>
    <border>
      <left style="thin">
        <color indexed="64"/>
      </left>
      <right style="thin">
        <color indexed="64"/>
      </right>
      <top style="thick">
        <color indexed="64"/>
      </top>
      <bottom style="thick">
        <color indexed="64"/>
      </bottom>
      <diagonal/>
    </border>
    <border>
      <left style="thin">
        <color indexed="64"/>
      </left>
      <right/>
      <top style="thin">
        <color indexed="64"/>
      </top>
      <bottom/>
      <diagonal/>
    </border>
    <border>
      <left style="thin">
        <color indexed="64"/>
      </left>
      <right style="thick">
        <color indexed="64"/>
      </right>
      <top style="thin">
        <color indexed="64"/>
      </top>
      <bottom style="thin">
        <color indexed="64"/>
      </bottom>
      <diagonal/>
    </border>
    <border>
      <left style="thin">
        <color indexed="64"/>
      </left>
      <right style="thick">
        <color indexed="64"/>
      </right>
      <top style="thin">
        <color indexed="64"/>
      </top>
      <bottom/>
      <diagonal/>
    </border>
    <border>
      <left style="medium">
        <color indexed="64"/>
      </left>
      <right/>
      <top style="thin">
        <color indexed="64"/>
      </top>
      <bottom style="thin">
        <color indexed="64"/>
      </bottom>
      <diagonal/>
    </border>
    <border>
      <left style="medium">
        <color indexed="64"/>
      </left>
      <right/>
      <top style="thin">
        <color indexed="64"/>
      </top>
      <bottom style="thick">
        <color indexed="64"/>
      </bottom>
      <diagonal/>
    </border>
    <border>
      <left style="thick">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style="thin">
        <color indexed="64"/>
      </left>
      <right style="thin">
        <color indexed="64"/>
      </right>
      <top style="medium">
        <color indexed="64"/>
      </top>
      <bottom style="thick">
        <color indexed="64"/>
      </bottom>
      <diagonal/>
    </border>
    <border>
      <left style="thin">
        <color indexed="64"/>
      </left>
      <right style="thick">
        <color indexed="64"/>
      </right>
      <top style="medium">
        <color indexed="64"/>
      </top>
      <bottom style="thick">
        <color indexed="64"/>
      </bottom>
      <diagonal/>
    </border>
    <border>
      <left style="medium">
        <color indexed="64"/>
      </left>
      <right style="medium">
        <color indexed="64"/>
      </right>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bottom style="medium">
        <color indexed="64"/>
      </bottom>
      <diagonal/>
    </border>
    <border>
      <left/>
      <right style="thin">
        <color indexed="64"/>
      </right>
      <top style="thin">
        <color indexed="64"/>
      </top>
      <bottom/>
      <diagonal/>
    </border>
    <border>
      <left style="thick">
        <color indexed="64"/>
      </left>
      <right style="thin">
        <color indexed="64"/>
      </right>
      <top style="thin">
        <color indexed="64"/>
      </top>
      <bottom style="medium">
        <color indexed="64"/>
      </bottom>
      <diagonal/>
    </border>
    <border>
      <left style="thin">
        <color indexed="64"/>
      </left>
      <right/>
      <top style="thick">
        <color indexed="64"/>
      </top>
      <bottom style="thin">
        <color indexed="64"/>
      </bottom>
      <diagonal/>
    </border>
    <border>
      <left/>
      <right/>
      <top style="thick">
        <color indexed="64"/>
      </top>
      <bottom style="thin">
        <color indexed="64"/>
      </bottom>
      <diagonal/>
    </border>
    <border>
      <left/>
      <right style="thick">
        <color indexed="64"/>
      </right>
      <top style="thick">
        <color indexed="64"/>
      </top>
      <bottom style="thin">
        <color indexed="64"/>
      </bottom>
      <diagonal/>
    </border>
    <border>
      <left style="thin">
        <color indexed="64"/>
      </left>
      <right style="thin">
        <color indexed="64"/>
      </right>
      <top style="thin">
        <color indexed="64"/>
      </top>
      <bottom style="thick">
        <color indexed="64"/>
      </bottom>
      <diagonal/>
    </border>
    <border>
      <left style="thin">
        <color indexed="64"/>
      </left>
      <right style="thick">
        <color indexed="64"/>
      </right>
      <top style="thin">
        <color indexed="64"/>
      </top>
      <bottom style="thick">
        <color indexed="64"/>
      </bottom>
      <diagonal/>
    </border>
    <border>
      <left style="thin">
        <color indexed="64"/>
      </left>
      <right style="thick">
        <color indexed="64"/>
      </right>
      <top style="medium">
        <color indexed="64"/>
      </top>
      <bottom style="thin">
        <color indexed="64"/>
      </bottom>
      <diagonal/>
    </border>
    <border>
      <left style="thin">
        <color indexed="64"/>
      </left>
      <right/>
      <top style="thin">
        <color indexed="64"/>
      </top>
      <bottom style="thick">
        <color indexed="64"/>
      </bottom>
      <diagonal/>
    </border>
    <border>
      <left/>
      <right style="thin">
        <color indexed="64"/>
      </right>
      <top style="thin">
        <color indexed="64"/>
      </top>
      <bottom style="thick">
        <color indexed="64"/>
      </bottom>
      <diagonal/>
    </border>
    <border>
      <left style="thin">
        <color indexed="64"/>
      </left>
      <right/>
      <top style="thick">
        <color indexed="64"/>
      </top>
      <bottom style="thick">
        <color indexed="64"/>
      </bottom>
      <diagonal/>
    </border>
    <border>
      <left/>
      <right style="thick">
        <color indexed="64"/>
      </right>
      <top style="thick">
        <color indexed="64"/>
      </top>
      <bottom style="thick">
        <color indexed="64"/>
      </bottom>
      <diagonal/>
    </border>
    <border>
      <left/>
      <right style="thick">
        <color indexed="64"/>
      </right>
      <top style="medium">
        <color indexed="64"/>
      </top>
      <bottom style="thick">
        <color indexed="64"/>
      </bottom>
      <diagonal/>
    </border>
    <border>
      <left style="thin">
        <color indexed="64"/>
      </left>
      <right style="thick">
        <color indexed="64"/>
      </right>
      <top style="thick">
        <color indexed="64"/>
      </top>
      <bottom style="thick">
        <color indexed="64"/>
      </bottom>
      <diagonal/>
    </border>
    <border>
      <left style="thick">
        <color indexed="64"/>
      </left>
      <right/>
      <top style="medium">
        <color indexed="64"/>
      </top>
      <bottom style="medium">
        <color indexed="64"/>
      </bottom>
      <diagonal/>
    </border>
    <border>
      <left style="thin">
        <color indexed="64"/>
      </left>
      <right/>
      <top style="medium">
        <color indexed="64"/>
      </top>
      <bottom style="thin">
        <color indexed="64"/>
      </bottom>
      <diagonal/>
    </border>
    <border>
      <left style="thin">
        <color indexed="64"/>
      </left>
      <right/>
      <top/>
      <bottom style="thin">
        <color indexed="64"/>
      </bottom>
      <diagonal/>
    </border>
    <border>
      <left/>
      <right/>
      <top/>
      <bottom style="thin">
        <color indexed="64"/>
      </bottom>
      <diagonal/>
    </border>
    <border>
      <left style="thick">
        <color indexed="64"/>
      </left>
      <right/>
      <top style="medium">
        <color indexed="64"/>
      </top>
      <bottom style="thick">
        <color indexed="64"/>
      </bottom>
      <diagonal/>
    </border>
    <border>
      <left/>
      <right/>
      <top style="medium">
        <color indexed="64"/>
      </top>
      <bottom style="thick">
        <color indexed="64"/>
      </bottom>
      <diagonal/>
    </border>
    <border>
      <left style="thick">
        <color indexed="64"/>
      </left>
      <right/>
      <top style="medium">
        <color indexed="64"/>
      </top>
      <bottom style="thin">
        <color indexed="9"/>
      </bottom>
      <diagonal/>
    </border>
    <border>
      <left/>
      <right/>
      <top style="medium">
        <color indexed="64"/>
      </top>
      <bottom style="thin">
        <color indexed="9"/>
      </bottom>
      <diagonal/>
    </border>
    <border>
      <left/>
      <right style="thin">
        <color indexed="64"/>
      </right>
      <top style="medium">
        <color indexed="64"/>
      </top>
      <bottom style="thin">
        <color indexed="9"/>
      </bottom>
      <diagonal/>
    </border>
    <border>
      <left/>
      <right style="thin">
        <color indexed="64"/>
      </right>
      <top style="thick">
        <color indexed="64"/>
      </top>
      <bottom style="thick">
        <color indexed="64"/>
      </bottom>
      <diagonal/>
    </border>
    <border>
      <left style="thick">
        <color indexed="64"/>
      </left>
      <right/>
      <top style="thick">
        <color indexed="64"/>
      </top>
      <bottom style="thin">
        <color indexed="64"/>
      </bottom>
      <diagonal/>
    </border>
    <border>
      <left style="thick">
        <color indexed="64"/>
      </left>
      <right/>
      <top style="thick">
        <color indexed="64"/>
      </top>
      <bottom style="medium">
        <color indexed="64"/>
      </bottom>
      <diagonal/>
    </border>
    <border>
      <left/>
      <right/>
      <top style="thick">
        <color indexed="64"/>
      </top>
      <bottom style="medium">
        <color indexed="64"/>
      </bottom>
      <diagonal/>
    </border>
    <border>
      <left/>
      <right style="thick">
        <color indexed="64"/>
      </right>
      <top style="thick">
        <color indexed="64"/>
      </top>
      <bottom style="medium">
        <color indexed="64"/>
      </bottom>
      <diagonal/>
    </border>
    <border>
      <left style="thick">
        <color indexed="64"/>
      </left>
      <right/>
      <top style="thick">
        <color indexed="64"/>
      </top>
      <bottom/>
      <diagonal/>
    </border>
    <border>
      <left/>
      <right style="thick">
        <color indexed="64"/>
      </right>
      <top style="thick">
        <color indexed="64"/>
      </top>
      <bottom/>
      <diagonal/>
    </border>
    <border>
      <left style="medium">
        <color indexed="64"/>
      </left>
      <right/>
      <top/>
      <bottom style="thick">
        <color indexed="64"/>
      </bottom>
      <diagonal/>
    </border>
    <border>
      <left style="thick">
        <color indexed="64"/>
      </left>
      <right style="thin">
        <color indexed="64"/>
      </right>
      <top style="medium">
        <color indexed="64"/>
      </top>
      <bottom style="medium">
        <color indexed="64"/>
      </bottom>
      <diagonal/>
    </border>
    <border>
      <left style="thick">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thick">
        <color indexed="64"/>
      </top>
      <bottom style="thick">
        <color indexed="64"/>
      </bottom>
      <diagonal/>
    </border>
    <border>
      <left style="thick">
        <color indexed="64"/>
      </left>
      <right/>
      <top style="thin">
        <color indexed="9"/>
      </top>
      <bottom style="medium">
        <color indexed="64"/>
      </bottom>
      <diagonal/>
    </border>
    <border>
      <left/>
      <right/>
      <top style="thin">
        <color indexed="9"/>
      </top>
      <bottom style="medium">
        <color indexed="64"/>
      </bottom>
      <diagonal/>
    </border>
    <border>
      <left/>
      <right style="thick">
        <color indexed="64"/>
      </right>
      <top style="thin">
        <color indexed="9"/>
      </top>
      <bottom style="medium">
        <color indexed="64"/>
      </bottom>
      <diagonal/>
    </border>
    <border>
      <left/>
      <right style="thick">
        <color indexed="64"/>
      </right>
      <top style="medium">
        <color indexed="64"/>
      </top>
      <bottom style="thin">
        <color indexed="64"/>
      </bottom>
      <diagonal/>
    </border>
    <border>
      <left style="thick">
        <color indexed="64"/>
      </left>
      <right/>
      <top style="thin">
        <color indexed="64"/>
      </top>
      <bottom style="thin">
        <color indexed="64"/>
      </bottom>
      <diagonal/>
    </border>
    <border>
      <left style="thick">
        <color indexed="64"/>
      </left>
      <right/>
      <top style="thin">
        <color indexed="8"/>
      </top>
      <bottom style="thin">
        <color indexed="64"/>
      </bottom>
      <diagonal/>
    </border>
    <border>
      <left/>
      <right/>
      <top style="thin">
        <color indexed="8"/>
      </top>
      <bottom style="thin">
        <color indexed="64"/>
      </bottom>
      <diagonal/>
    </border>
    <border>
      <left/>
      <right style="thick">
        <color indexed="64"/>
      </right>
      <top/>
      <bottom style="thin">
        <color indexed="64"/>
      </bottom>
      <diagonal/>
    </border>
    <border>
      <left style="medium">
        <color indexed="64"/>
      </left>
      <right/>
      <top style="medium">
        <color indexed="64"/>
      </top>
      <bottom style="thin">
        <color indexed="64"/>
      </bottom>
      <diagonal/>
    </border>
    <border>
      <left style="thin">
        <color indexed="64"/>
      </left>
      <right style="thin">
        <color indexed="64"/>
      </right>
      <top style="thin">
        <color indexed="64"/>
      </top>
      <bottom style="thin">
        <color indexed="9"/>
      </bottom>
      <diagonal/>
    </border>
    <border>
      <left style="thick">
        <color indexed="64"/>
      </left>
      <right style="thin">
        <color indexed="64"/>
      </right>
      <top style="medium">
        <color indexed="64"/>
      </top>
      <bottom style="thick">
        <color indexed="64"/>
      </bottom>
      <diagonal/>
    </border>
    <border>
      <left/>
      <right style="thick">
        <color indexed="64"/>
      </right>
      <top style="thin">
        <color indexed="64"/>
      </top>
      <bottom style="thin">
        <color indexed="64"/>
      </bottom>
      <diagonal/>
    </border>
    <border>
      <left style="medium">
        <color indexed="64"/>
      </left>
      <right/>
      <top style="medium">
        <color indexed="64"/>
      </top>
      <bottom style="thin">
        <color indexed="9"/>
      </bottom>
      <diagonal/>
    </border>
    <border>
      <left/>
      <right style="medium">
        <color indexed="64"/>
      </right>
      <top style="medium">
        <color indexed="64"/>
      </top>
      <bottom style="thin">
        <color indexed="9"/>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style="thin">
        <color indexed="64"/>
      </right>
      <top style="thin">
        <color indexed="64"/>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bottom style="thin">
        <color indexed="64"/>
      </bottom>
      <diagonal/>
    </border>
    <border>
      <left/>
      <right style="thin">
        <color indexed="64"/>
      </right>
      <top/>
      <bottom style="thin">
        <color indexed="64"/>
      </bottom>
      <diagonal/>
    </border>
    <border>
      <left/>
      <right style="medium">
        <color indexed="64"/>
      </right>
      <top style="medium">
        <color indexed="64"/>
      </top>
      <bottom style="thin">
        <color indexed="64"/>
      </bottom>
      <diagonal/>
    </border>
    <border>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top style="thin">
        <color indexed="64"/>
      </top>
      <bottom/>
      <diagonal/>
    </border>
    <border>
      <left/>
      <right style="medium">
        <color indexed="64"/>
      </right>
      <top style="thin">
        <color indexed="64"/>
      </top>
      <bottom/>
      <diagonal/>
    </border>
    <border>
      <left/>
      <right/>
      <top/>
      <bottom style="medium">
        <color indexed="64"/>
      </bottom>
      <diagonal/>
    </border>
    <border>
      <left/>
      <right/>
      <top style="thin">
        <color indexed="64"/>
      </top>
      <bottom style="thick">
        <color indexed="64"/>
      </bottom>
      <diagonal/>
    </border>
    <border>
      <left/>
      <right style="thick">
        <color indexed="64"/>
      </right>
      <top style="thin">
        <color indexed="64"/>
      </top>
      <bottom style="thick">
        <color indexed="64"/>
      </bottom>
      <diagonal/>
    </border>
    <border>
      <left style="thick">
        <color indexed="64"/>
      </left>
      <right/>
      <top style="thin">
        <color indexed="64"/>
      </top>
      <bottom/>
      <diagonal/>
    </border>
    <border>
      <left/>
      <right style="thick">
        <color indexed="64"/>
      </right>
      <top style="thin">
        <color indexed="64"/>
      </top>
      <bottom/>
      <diagonal/>
    </border>
  </borders>
  <cellStyleXfs count="44">
    <xf numFmtId="0" fontId="0" fillId="0" borderId="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2" borderId="0" applyNumberFormat="0" applyBorder="0" applyAlignment="0" applyProtection="0"/>
    <xf numFmtId="0" fontId="1" fillId="5" borderId="0" applyNumberFormat="0" applyBorder="0" applyAlignment="0" applyProtection="0"/>
    <xf numFmtId="0" fontId="1" fillId="3"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6" borderId="0" applyNumberFormat="0" applyBorder="0" applyAlignment="0" applyProtection="0"/>
    <xf numFmtId="0" fontId="1" fillId="9" borderId="0" applyNumberFormat="0" applyBorder="0" applyAlignment="0" applyProtection="0"/>
    <xf numFmtId="0" fontId="1" fillId="3" borderId="0" applyNumberFormat="0" applyBorder="0" applyAlignment="0" applyProtection="0"/>
    <xf numFmtId="0" fontId="2" fillId="10"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6" borderId="0" applyNumberFormat="0" applyBorder="0" applyAlignment="0" applyProtection="0"/>
    <xf numFmtId="0" fontId="2" fillId="10" borderId="0" applyNumberFormat="0" applyBorder="0" applyAlignment="0" applyProtection="0"/>
    <xf numFmtId="0" fontId="2" fillId="3" borderId="0" applyNumberFormat="0" applyBorder="0" applyAlignment="0" applyProtection="0"/>
    <xf numFmtId="0" fontId="3" fillId="3" borderId="1" applyNumberFormat="0" applyAlignment="0" applyProtection="0"/>
    <xf numFmtId="0" fontId="4" fillId="0" borderId="0" applyNumberFormat="0" applyFill="0" applyBorder="0" applyAlignment="0" applyProtection="0"/>
    <xf numFmtId="0" fontId="5" fillId="0" borderId="3" applyNumberFormat="0" applyFill="0" applyAlignment="0" applyProtection="0"/>
    <xf numFmtId="0" fontId="6" fillId="0" borderId="4" applyNumberFormat="0" applyFill="0" applyAlignment="0" applyProtection="0"/>
    <xf numFmtId="0" fontId="7" fillId="0" borderId="5" applyNumberFormat="0" applyFill="0" applyAlignment="0" applyProtection="0"/>
    <xf numFmtId="0" fontId="7" fillId="0" borderId="0" applyNumberFormat="0" applyFill="0" applyBorder="0" applyAlignment="0" applyProtection="0"/>
    <xf numFmtId="0" fontId="8" fillId="14" borderId="2" applyNumberFormat="0" applyAlignment="0" applyProtection="0"/>
    <xf numFmtId="0" fontId="9" fillId="0" borderId="0" applyNumberFormat="0" applyFill="0" applyBorder="0" applyAlignment="0" applyProtection="0"/>
    <xf numFmtId="0" fontId="59" fillId="0" borderId="0" applyNumberFormat="0" applyFill="0" applyBorder="0" applyAlignment="0" applyProtection="0"/>
    <xf numFmtId="0" fontId="10" fillId="0" borderId="6" applyNumberFormat="0" applyFill="0" applyAlignment="0" applyProtection="0"/>
    <xf numFmtId="0" fontId="11" fillId="4" borderId="7" applyNumberFormat="0" applyFont="0" applyAlignment="0" applyProtection="0"/>
    <xf numFmtId="0" fontId="2" fillId="10"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11" borderId="0" applyNumberFormat="0" applyBorder="0" applyAlignment="0" applyProtection="0"/>
    <xf numFmtId="0" fontId="2" fillId="10" borderId="0" applyNumberFormat="0" applyBorder="0" applyAlignment="0" applyProtection="0"/>
    <xf numFmtId="0" fontId="2" fillId="12" borderId="0" applyNumberFormat="0" applyBorder="0" applyAlignment="0" applyProtection="0"/>
    <xf numFmtId="0" fontId="12" fillId="15" borderId="0" applyNumberFormat="0" applyBorder="0" applyAlignment="0" applyProtection="0"/>
    <xf numFmtId="0" fontId="13" fillId="2" borderId="8" applyNumberFormat="0" applyAlignment="0" applyProtection="0"/>
    <xf numFmtId="0" fontId="14" fillId="0" borderId="0" applyNumberFormat="0" applyFill="0" applyBorder="0" applyAlignment="0" applyProtection="0"/>
    <xf numFmtId="0" fontId="11" fillId="0" borderId="0"/>
    <xf numFmtId="0" fontId="15" fillId="0" borderId="9" applyNumberFormat="0" applyFill="0" applyAlignment="0" applyProtection="0"/>
    <xf numFmtId="0" fontId="16" fillId="13" borderId="0" applyNumberFormat="0" applyBorder="0" applyAlignment="0" applyProtection="0"/>
    <xf numFmtId="0" fontId="17" fillId="8" borderId="0" applyNumberFormat="0" applyBorder="0" applyAlignment="0" applyProtection="0"/>
    <xf numFmtId="0" fontId="18" fillId="2" borderId="1" applyNumberFormat="0" applyAlignment="0" applyProtection="0"/>
  </cellStyleXfs>
  <cellXfs count="599">
    <xf numFmtId="0" fontId="0" fillId="0" borderId="0" xfId="0"/>
    <xf numFmtId="0" fontId="20" fillId="0" borderId="0" xfId="0" applyFont="1" applyBorder="1" applyAlignment="1">
      <alignment horizontal="center" vertical="center" wrapText="1"/>
    </xf>
    <xf numFmtId="0" fontId="0" fillId="0" borderId="0" xfId="0" applyFill="1"/>
    <xf numFmtId="0" fontId="20" fillId="0" borderId="0" xfId="0" applyFont="1" applyBorder="1" applyAlignment="1">
      <alignment vertical="center" wrapText="1"/>
    </xf>
    <xf numFmtId="0" fontId="21" fillId="0" borderId="0" xfId="0" applyFont="1" applyFill="1" applyBorder="1" applyAlignment="1">
      <alignment horizontal="center" vertical="center" wrapText="1"/>
    </xf>
    <xf numFmtId="0" fontId="26" fillId="0" borderId="0" xfId="0" applyFont="1" applyFill="1" applyBorder="1" applyAlignment="1">
      <alignment vertical="center" wrapText="1"/>
    </xf>
    <xf numFmtId="0" fontId="11" fillId="0" borderId="0" xfId="0" applyFont="1"/>
    <xf numFmtId="0" fontId="20" fillId="0" borderId="0" xfId="0" applyFont="1" applyFill="1" applyBorder="1" applyAlignment="1">
      <alignment horizontal="center" vertical="center" wrapText="1"/>
    </xf>
    <xf numFmtId="0" fontId="11" fillId="0" borderId="0" xfId="0" applyFont="1" applyFill="1"/>
    <xf numFmtId="0" fontId="11" fillId="0" borderId="0" xfId="0" applyFont="1" applyAlignment="1">
      <alignment vertical="center"/>
    </xf>
    <xf numFmtId="0" fontId="0" fillId="0" borderId="0" xfId="0" applyAlignment="1">
      <alignment vertical="center"/>
    </xf>
    <xf numFmtId="0" fontId="11" fillId="0" borderId="0" xfId="0" applyFont="1" applyFill="1" applyBorder="1"/>
    <xf numFmtId="0" fontId="23" fillId="0" borderId="0" xfId="0" applyFont="1"/>
    <xf numFmtId="0" fontId="23" fillId="0" borderId="0" xfId="0" applyFont="1" applyProtection="1">
      <protection locked="0"/>
    </xf>
    <xf numFmtId="0" fontId="23" fillId="18" borderId="0" xfId="0" applyFont="1" applyFill="1"/>
    <xf numFmtId="0" fontId="35" fillId="0" borderId="0" xfId="0" applyFont="1"/>
    <xf numFmtId="0" fontId="23" fillId="18" borderId="0" xfId="0" applyNumberFormat="1" applyFont="1" applyFill="1" applyBorder="1" applyAlignment="1">
      <alignment vertical="center" wrapText="1"/>
    </xf>
    <xf numFmtId="49" fontId="23" fillId="18" borderId="0" xfId="0" applyNumberFormat="1" applyFont="1" applyFill="1" applyBorder="1" applyAlignment="1">
      <alignment vertical="center" wrapText="1"/>
    </xf>
    <xf numFmtId="0" fontId="23" fillId="0" borderId="10" xfId="0" applyFont="1" applyBorder="1"/>
    <xf numFmtId="0" fontId="23" fillId="0" borderId="10" xfId="0" applyFont="1" applyBorder="1" applyProtection="1">
      <protection locked="0"/>
    </xf>
    <xf numFmtId="49" fontId="23" fillId="18" borderId="11" xfId="0" applyNumberFormat="1" applyFont="1" applyFill="1" applyBorder="1" applyAlignment="1">
      <alignment vertical="center" wrapText="1"/>
    </xf>
    <xf numFmtId="0" fontId="23" fillId="18" borderId="11" xfId="0" applyNumberFormat="1" applyFont="1" applyFill="1" applyBorder="1" applyAlignment="1">
      <alignment vertical="center" wrapText="1"/>
    </xf>
    <xf numFmtId="0" fontId="23" fillId="0" borderId="0" xfId="0" applyFont="1" applyBorder="1"/>
    <xf numFmtId="0" fontId="35" fillId="0" borderId="10" xfId="0" applyFont="1" applyBorder="1"/>
    <xf numFmtId="0" fontId="23" fillId="0" borderId="12" xfId="0" applyFont="1" applyBorder="1"/>
    <xf numFmtId="0" fontId="23" fillId="0" borderId="13" xfId="0" applyFont="1" applyBorder="1"/>
    <xf numFmtId="0" fontId="0" fillId="0" borderId="0" xfId="0" applyBorder="1"/>
    <xf numFmtId="0" fontId="35" fillId="18" borderId="14" xfId="0" applyFont="1" applyFill="1" applyBorder="1" applyAlignment="1" applyProtection="1">
      <alignment horizontal="center" vertical="center" wrapText="1"/>
      <protection locked="0"/>
    </xf>
    <xf numFmtId="0" fontId="35" fillId="18" borderId="0" xfId="0" applyFont="1" applyFill="1" applyBorder="1" applyAlignment="1" applyProtection="1">
      <alignment horizontal="center" vertical="center" wrapText="1"/>
      <protection locked="0"/>
    </xf>
    <xf numFmtId="0" fontId="38" fillId="0" borderId="0" xfId="0" applyFont="1"/>
    <xf numFmtId="0" fontId="28" fillId="0" borderId="0" xfId="0" applyFont="1"/>
    <xf numFmtId="0" fontId="33" fillId="18" borderId="14" xfId="0" applyFont="1" applyFill="1" applyBorder="1" applyAlignment="1" applyProtection="1">
      <alignment vertical="center" wrapText="1"/>
    </xf>
    <xf numFmtId="0" fontId="33" fillId="18" borderId="0" xfId="0" applyFont="1" applyFill="1" applyBorder="1" applyAlignment="1" applyProtection="1">
      <alignment vertical="center" wrapText="1"/>
    </xf>
    <xf numFmtId="0" fontId="36" fillId="18" borderId="11" xfId="0" applyFont="1" applyFill="1" applyBorder="1" applyAlignment="1" applyProtection="1">
      <alignment horizontal="center" vertical="center" wrapText="1"/>
      <protection locked="0"/>
    </xf>
    <xf numFmtId="0" fontId="36" fillId="18" borderId="0" xfId="0" applyFont="1" applyFill="1" applyBorder="1" applyAlignment="1" applyProtection="1">
      <alignment horizontal="center" vertical="center" wrapText="1"/>
      <protection locked="0"/>
    </xf>
    <xf numFmtId="0" fontId="23" fillId="0" borderId="15" xfId="0" applyFont="1" applyBorder="1" applyProtection="1">
      <protection locked="0"/>
    </xf>
    <xf numFmtId="0" fontId="0" fillId="0" borderId="0" xfId="0" applyProtection="1"/>
    <xf numFmtId="0" fontId="21" fillId="0" borderId="16" xfId="0" applyFont="1" applyFill="1" applyBorder="1" applyAlignment="1" applyProtection="1">
      <alignment horizontal="left" vertical="top" wrapText="1"/>
      <protection locked="0"/>
    </xf>
    <xf numFmtId="0" fontId="21" fillId="0" borderId="0" xfId="0" applyFont="1" applyFill="1" applyBorder="1" applyAlignment="1" applyProtection="1">
      <alignment horizontal="left" vertical="top" wrapText="1"/>
      <protection locked="0"/>
    </xf>
    <xf numFmtId="0" fontId="22" fillId="0" borderId="0" xfId="0" applyFont="1" applyFill="1" applyBorder="1" applyAlignment="1" applyProtection="1">
      <alignment vertical="top"/>
      <protection locked="0"/>
    </xf>
    <xf numFmtId="0" fontId="22" fillId="0" borderId="16" xfId="0" applyFont="1" applyFill="1" applyBorder="1" applyAlignment="1" applyProtection="1">
      <alignment vertical="top"/>
      <protection locked="0"/>
    </xf>
    <xf numFmtId="0" fontId="21" fillId="0" borderId="16" xfId="0" applyFont="1" applyFill="1" applyBorder="1" applyAlignment="1" applyProtection="1">
      <alignment horizontal="center" vertical="center" wrapText="1"/>
      <protection locked="0"/>
    </xf>
    <xf numFmtId="0" fontId="21" fillId="0" borderId="0" xfId="0" applyFont="1" applyFill="1" applyBorder="1" applyAlignment="1" applyProtection="1">
      <alignment horizontal="left" vertical="center" wrapText="1"/>
      <protection locked="0"/>
    </xf>
    <xf numFmtId="165" fontId="21" fillId="0" borderId="0" xfId="0" applyNumberFormat="1" applyFont="1" applyFill="1" applyBorder="1" applyAlignment="1" applyProtection="1">
      <alignment horizontal="center" vertical="center" wrapText="1"/>
      <protection locked="0"/>
    </xf>
    <xf numFmtId="165" fontId="23" fillId="0" borderId="0" xfId="0" applyNumberFormat="1" applyFont="1" applyFill="1" applyBorder="1" applyAlignment="1" applyProtection="1">
      <alignment horizontal="center" vertical="center" wrapText="1"/>
      <protection locked="0"/>
    </xf>
    <xf numFmtId="0" fontId="21" fillId="0" borderId="17" xfId="0" applyFont="1" applyBorder="1" applyAlignment="1" applyProtection="1">
      <alignment wrapText="1"/>
      <protection locked="0"/>
    </xf>
    <xf numFmtId="0" fontId="21" fillId="0" borderId="18" xfId="0" applyFont="1" applyBorder="1" applyAlignment="1" applyProtection="1">
      <alignment wrapText="1"/>
      <protection locked="0"/>
    </xf>
    <xf numFmtId="0" fontId="21" fillId="0" borderId="19" xfId="0" applyFont="1" applyBorder="1" applyAlignment="1" applyProtection="1">
      <alignment wrapText="1"/>
      <protection locked="0"/>
    </xf>
    <xf numFmtId="0" fontId="21" fillId="0" borderId="0" xfId="0" applyFont="1" applyBorder="1" applyAlignment="1" applyProtection="1">
      <alignment horizontal="left" vertical="center" wrapText="1"/>
    </xf>
    <xf numFmtId="0" fontId="21" fillId="0" borderId="0" xfId="0" applyFont="1" applyFill="1" applyBorder="1" applyAlignment="1" applyProtection="1">
      <alignment horizontal="center" vertical="center" wrapText="1"/>
    </xf>
    <xf numFmtId="0" fontId="24" fillId="19" borderId="20" xfId="0" applyFont="1" applyFill="1" applyBorder="1" applyAlignment="1" applyProtection="1">
      <alignment horizontal="center" vertical="center" wrapText="1"/>
    </xf>
    <xf numFmtId="0" fontId="25" fillId="19" borderId="21" xfId="0" applyFont="1" applyFill="1" applyBorder="1" applyAlignment="1" applyProtection="1">
      <alignment horizontal="center" vertical="center" wrapText="1"/>
    </xf>
    <xf numFmtId="0" fontId="25" fillId="19" borderId="15" xfId="0" applyFont="1" applyFill="1" applyBorder="1" applyAlignment="1" applyProtection="1">
      <alignment horizontal="center" vertical="center" wrapText="1"/>
    </xf>
    <xf numFmtId="0" fontId="21" fillId="0" borderId="22" xfId="0" applyFont="1" applyFill="1" applyBorder="1" applyAlignment="1" applyProtection="1">
      <alignment horizontal="center" vertical="center" wrapText="1"/>
    </xf>
    <xf numFmtId="0" fontId="21" fillId="0" borderId="21" xfId="0" applyFont="1" applyFill="1" applyBorder="1" applyAlignment="1" applyProtection="1">
      <alignment horizontal="center" vertical="center" wrapText="1"/>
    </xf>
    <xf numFmtId="0" fontId="21" fillId="0" borderId="0" xfId="0" applyFont="1" applyBorder="1" applyAlignment="1" applyProtection="1">
      <alignment wrapText="1"/>
      <protection locked="0"/>
    </xf>
    <xf numFmtId="0" fontId="0" fillId="0" borderId="0" xfId="0" applyAlignment="1">
      <alignment vertical="top"/>
    </xf>
    <xf numFmtId="0" fontId="25" fillId="0" borderId="23" xfId="0" applyFont="1" applyBorder="1" applyAlignment="1" applyProtection="1">
      <alignment horizontal="left" vertical="center" wrapText="1"/>
    </xf>
    <xf numFmtId="0" fontId="25" fillId="0" borderId="24" xfId="0" applyFont="1" applyBorder="1" applyAlignment="1" applyProtection="1">
      <alignment horizontal="left" vertical="center" wrapText="1"/>
    </xf>
    <xf numFmtId="0" fontId="25" fillId="0" borderId="25" xfId="0" applyFont="1" applyBorder="1" applyAlignment="1" applyProtection="1">
      <alignment horizontal="left" vertical="center" wrapText="1"/>
    </xf>
    <xf numFmtId="0" fontId="25" fillId="0" borderId="26" xfId="0" applyFont="1" applyBorder="1" applyAlignment="1" applyProtection="1">
      <alignment horizontal="left" vertical="center" wrapText="1"/>
    </xf>
    <xf numFmtId="0" fontId="25" fillId="0" borderId="27" xfId="0" applyFont="1" applyBorder="1" applyAlignment="1" applyProtection="1">
      <alignment horizontal="left" vertical="center" wrapText="1"/>
    </xf>
    <xf numFmtId="0" fontId="25" fillId="0" borderId="28" xfId="0" applyFont="1" applyBorder="1" applyAlignment="1" applyProtection="1">
      <alignment horizontal="left" vertical="center" wrapText="1"/>
    </xf>
    <xf numFmtId="0" fontId="24" fillId="0" borderId="29" xfId="0" applyFont="1" applyBorder="1" applyAlignment="1" applyProtection="1">
      <alignment horizontal="left" vertical="center" wrapText="1"/>
    </xf>
    <xf numFmtId="0" fontId="24" fillId="0" borderId="30" xfId="0" applyFont="1" applyBorder="1" applyAlignment="1" applyProtection="1">
      <alignment horizontal="left" vertical="center" wrapText="1"/>
    </xf>
    <xf numFmtId="0" fontId="25" fillId="0" borderId="31" xfId="0" applyFont="1" applyBorder="1" applyAlignment="1" applyProtection="1">
      <alignment horizontal="left" vertical="center" wrapText="1"/>
    </xf>
    <xf numFmtId="0" fontId="24" fillId="0" borderId="32" xfId="0" applyFont="1" applyBorder="1" applyAlignment="1" applyProtection="1">
      <alignment horizontal="left" vertical="center" wrapText="1"/>
    </xf>
    <xf numFmtId="0" fontId="25" fillId="0" borderId="25" xfId="0" applyNumberFormat="1" applyFont="1" applyBorder="1" applyAlignment="1" applyProtection="1">
      <alignment vertical="center" wrapText="1"/>
    </xf>
    <xf numFmtId="0" fontId="42" fillId="20" borderId="33" xfId="0" applyFont="1" applyFill="1" applyBorder="1" applyAlignment="1" applyProtection="1">
      <alignment horizontal="center" vertical="center" wrapText="1"/>
    </xf>
    <xf numFmtId="0" fontId="25" fillId="21" borderId="24" xfId="0" applyFont="1" applyFill="1" applyBorder="1" applyAlignment="1" applyProtection="1">
      <alignment wrapText="1"/>
    </xf>
    <xf numFmtId="0" fontId="25" fillId="0" borderId="34" xfId="0" applyFont="1" applyBorder="1" applyAlignment="1" applyProtection="1">
      <alignment vertical="center" wrapText="1"/>
    </xf>
    <xf numFmtId="0" fontId="25" fillId="21" borderId="25" xfId="0" applyFont="1" applyFill="1" applyBorder="1" applyAlignment="1" applyProtection="1">
      <alignment wrapText="1"/>
    </xf>
    <xf numFmtId="0" fontId="25" fillId="0" borderId="35" xfId="0" applyFont="1" applyBorder="1" applyAlignment="1" applyProtection="1">
      <alignment vertical="center" wrapText="1"/>
    </xf>
    <xf numFmtId="6" fontId="25" fillId="21" borderId="36" xfId="0" applyNumberFormat="1" applyFont="1" applyFill="1" applyBorder="1" applyAlignment="1" applyProtection="1">
      <alignment vertical="center" wrapText="1"/>
    </xf>
    <xf numFmtId="0" fontId="25" fillId="21" borderId="31" xfId="0" applyFont="1" applyFill="1" applyBorder="1" applyAlignment="1" applyProtection="1">
      <alignment wrapText="1"/>
    </xf>
    <xf numFmtId="6" fontId="25" fillId="21" borderId="37" xfId="0" applyNumberFormat="1" applyFont="1" applyFill="1" applyBorder="1" applyAlignment="1" applyProtection="1">
      <alignment vertical="center" wrapText="1"/>
    </xf>
    <xf numFmtId="0" fontId="25" fillId="0" borderId="38" xfId="0" applyFont="1" applyBorder="1" applyAlignment="1" applyProtection="1">
      <alignment wrapText="1"/>
    </xf>
    <xf numFmtId="0" fontId="25" fillId="0" borderId="39" xfId="0" applyFont="1" applyBorder="1" applyAlignment="1" applyProtection="1">
      <alignment horizontal="center" vertical="center" wrapText="1"/>
    </xf>
    <xf numFmtId="0" fontId="25" fillId="0" borderId="24" xfId="0" applyFont="1" applyBorder="1" applyAlignment="1" applyProtection="1">
      <alignment horizontal="center" vertical="center" wrapText="1"/>
    </xf>
    <xf numFmtId="0" fontId="25" fillId="21" borderId="27" xfId="0" applyFont="1" applyFill="1" applyBorder="1" applyAlignment="1" applyProtection="1">
      <alignment vertical="center" wrapText="1"/>
    </xf>
    <xf numFmtId="0" fontId="47" fillId="21" borderId="27" xfId="0" applyFont="1" applyFill="1" applyBorder="1" applyAlignment="1" applyProtection="1">
      <alignment horizontal="center" vertical="center" wrapText="1"/>
    </xf>
    <xf numFmtId="0" fontId="46" fillId="21" borderId="27" xfId="0" applyFont="1" applyFill="1" applyBorder="1" applyAlignment="1" applyProtection="1">
      <alignment horizontal="center" vertical="center"/>
    </xf>
    <xf numFmtId="0" fontId="46" fillId="21" borderId="34" xfId="0" applyFont="1" applyFill="1" applyBorder="1" applyAlignment="1" applyProtection="1">
      <alignment horizontal="center" vertical="center"/>
    </xf>
    <xf numFmtId="165" fontId="24" fillId="21" borderId="27" xfId="0" applyNumberFormat="1" applyFont="1" applyFill="1" applyBorder="1" applyAlignment="1" applyProtection="1">
      <alignment horizontal="center" vertical="center" wrapText="1"/>
    </xf>
    <xf numFmtId="165" fontId="25" fillId="21" borderId="27" xfId="0" applyNumberFormat="1" applyFont="1" applyFill="1" applyBorder="1" applyAlignment="1" applyProtection="1">
      <alignment horizontal="center" vertical="center" wrapText="1"/>
    </xf>
    <xf numFmtId="165" fontId="25" fillId="21" borderId="34" xfId="0" applyNumberFormat="1" applyFont="1" applyFill="1" applyBorder="1" applyAlignment="1" applyProtection="1">
      <alignment horizontal="center" vertical="center" wrapText="1"/>
    </xf>
    <xf numFmtId="165" fontId="24" fillId="21" borderId="28" xfId="0" applyNumberFormat="1" applyFont="1" applyFill="1" applyBorder="1" applyAlignment="1" applyProtection="1">
      <alignment horizontal="center" vertical="center" wrapText="1"/>
    </xf>
    <xf numFmtId="165" fontId="25" fillId="21" borderId="28" xfId="0" applyNumberFormat="1" applyFont="1" applyFill="1" applyBorder="1" applyAlignment="1" applyProtection="1">
      <alignment horizontal="center" vertical="center" wrapText="1"/>
    </xf>
    <xf numFmtId="165" fontId="24" fillId="21" borderId="40" xfId="0" applyNumberFormat="1" applyFont="1" applyFill="1" applyBorder="1" applyAlignment="1" applyProtection="1">
      <alignment horizontal="center" vertical="center" wrapText="1"/>
    </xf>
    <xf numFmtId="165" fontId="24" fillId="21" borderId="41" xfId="0" applyNumberFormat="1" applyFont="1" applyFill="1" applyBorder="1" applyAlignment="1" applyProtection="1">
      <alignment horizontal="center" vertical="center" wrapText="1"/>
    </xf>
    <xf numFmtId="165" fontId="24" fillId="21" borderId="42" xfId="0" applyNumberFormat="1" applyFont="1" applyFill="1" applyBorder="1" applyAlignment="1" applyProtection="1">
      <alignment horizontal="center" vertical="center" wrapText="1"/>
    </xf>
    <xf numFmtId="165" fontId="24" fillId="21" borderId="43" xfId="0" applyNumberFormat="1" applyFont="1" applyFill="1" applyBorder="1" applyAlignment="1" applyProtection="1">
      <alignment horizontal="center" vertical="center" wrapText="1"/>
    </xf>
    <xf numFmtId="0" fontId="25" fillId="0" borderId="29" xfId="0" applyNumberFormat="1" applyFont="1" applyBorder="1" applyAlignment="1" applyProtection="1">
      <alignment horizontal="center" vertical="center" wrapText="1"/>
    </xf>
    <xf numFmtId="0" fontId="25" fillId="18" borderId="44" xfId="0" applyFont="1" applyFill="1" applyBorder="1" applyAlignment="1" applyProtection="1">
      <alignment horizontal="left" vertical="top" wrapText="1" indent="2"/>
      <protection locked="0"/>
    </xf>
    <xf numFmtId="0" fontId="25" fillId="18" borderId="45" xfId="0" applyFont="1" applyFill="1" applyBorder="1" applyAlignment="1" applyProtection="1">
      <alignment vertical="top" wrapText="1"/>
      <protection locked="0"/>
    </xf>
    <xf numFmtId="0" fontId="49" fillId="0" borderId="15" xfId="0" applyFont="1" applyBorder="1" applyAlignment="1" applyProtection="1">
      <alignment wrapText="1"/>
    </xf>
    <xf numFmtId="0" fontId="50" fillId="0" borderId="27" xfId="0" applyFont="1" applyBorder="1" applyAlignment="1" applyProtection="1">
      <alignment horizontal="center" vertical="center" wrapText="1"/>
    </xf>
    <xf numFmtId="0" fontId="50" fillId="0" borderId="47" xfId="0" applyFont="1" applyBorder="1" applyAlignment="1" applyProtection="1">
      <alignment horizontal="center" vertical="center" wrapText="1"/>
    </xf>
    <xf numFmtId="0" fontId="50" fillId="0" borderId="15" xfId="0" applyFont="1" applyBorder="1" applyAlignment="1" applyProtection="1">
      <alignment horizontal="center" vertical="center" wrapText="1"/>
      <protection locked="0"/>
    </xf>
    <xf numFmtId="0" fontId="25" fillId="18" borderId="27" xfId="0" applyFont="1" applyFill="1" applyBorder="1" applyAlignment="1" applyProtection="1">
      <alignment horizontal="center" vertical="center" wrapText="1"/>
      <protection locked="0"/>
    </xf>
    <xf numFmtId="0" fontId="50" fillId="18" borderId="27" xfId="0" applyFont="1" applyFill="1" applyBorder="1" applyAlignment="1" applyProtection="1">
      <alignment horizontal="center" vertical="center" wrapText="1"/>
      <protection locked="0"/>
    </xf>
    <xf numFmtId="0" fontId="50" fillId="0" borderId="15" xfId="0" applyFont="1" applyBorder="1" applyAlignment="1" applyProtection="1">
      <alignment horizontal="center" vertical="center" wrapText="1"/>
    </xf>
    <xf numFmtId="165" fontId="50" fillId="18" borderId="27" xfId="0" applyNumberFormat="1" applyFont="1" applyFill="1" applyBorder="1" applyAlignment="1" applyProtection="1">
      <alignment horizontal="center" vertical="center" wrapText="1"/>
      <protection locked="0"/>
    </xf>
    <xf numFmtId="0" fontId="25" fillId="0" borderId="27" xfId="0" applyFont="1" applyBorder="1" applyAlignment="1" applyProtection="1">
      <alignment vertical="center"/>
    </xf>
    <xf numFmtId="0" fontId="25" fillId="18" borderId="27" xfId="0" applyFont="1" applyFill="1" applyBorder="1" applyAlignment="1" applyProtection="1">
      <alignment vertical="center"/>
    </xf>
    <xf numFmtId="0" fontId="50" fillId="19" borderId="27" xfId="0" applyFont="1" applyFill="1" applyBorder="1" applyAlignment="1" applyProtection="1">
      <alignment horizontal="center" vertical="center" wrapText="1"/>
    </xf>
    <xf numFmtId="165" fontId="52" fillId="19" borderId="28" xfId="0" applyNumberFormat="1" applyFont="1" applyFill="1" applyBorder="1" applyAlignment="1" applyProtection="1">
      <alignment horizontal="center" vertical="center" wrapText="1"/>
    </xf>
    <xf numFmtId="165" fontId="52" fillId="19" borderId="48" xfId="0" applyNumberFormat="1" applyFont="1" applyFill="1" applyBorder="1" applyAlignment="1" applyProtection="1">
      <alignment horizontal="center" vertical="center" wrapText="1"/>
    </xf>
    <xf numFmtId="0" fontId="52" fillId="18" borderId="49" xfId="0" applyFont="1" applyFill="1" applyBorder="1" applyAlignment="1" applyProtection="1">
      <alignment horizontal="center" vertical="center" wrapText="1"/>
      <protection locked="0"/>
    </xf>
    <xf numFmtId="165" fontId="24" fillId="21" borderId="50" xfId="0" applyNumberFormat="1" applyFont="1" applyFill="1" applyBorder="1" applyAlignment="1" applyProtection="1">
      <alignment horizontal="center" vertical="center" wrapText="1"/>
    </xf>
    <xf numFmtId="165" fontId="24" fillId="21" borderId="51" xfId="0" applyNumberFormat="1" applyFont="1" applyFill="1" applyBorder="1" applyAlignment="1" applyProtection="1">
      <alignment horizontal="center" vertical="center" wrapText="1"/>
    </xf>
    <xf numFmtId="0" fontId="49" fillId="0" borderId="18" xfId="0" applyFont="1" applyFill="1" applyBorder="1" applyAlignment="1" applyProtection="1">
      <protection locked="0"/>
    </xf>
    <xf numFmtId="0" fontId="24" fillId="18" borderId="27" xfId="0" applyFont="1" applyFill="1" applyBorder="1" applyAlignment="1" applyProtection="1">
      <alignment horizontal="center" vertical="center" wrapText="1"/>
    </xf>
    <xf numFmtId="165" fontId="24" fillId="21" borderId="26" xfId="0" applyNumberFormat="1" applyFont="1" applyFill="1" applyBorder="1" applyAlignment="1" applyProtection="1">
      <alignment horizontal="center" vertical="center" wrapText="1"/>
    </xf>
    <xf numFmtId="165" fontId="24" fillId="21" borderId="52" xfId="0" applyNumberFormat="1" applyFont="1" applyFill="1" applyBorder="1" applyAlignment="1" applyProtection="1">
      <alignment horizontal="center" vertical="center" wrapText="1"/>
    </xf>
    <xf numFmtId="0" fontId="50" fillId="18" borderId="27" xfId="0" applyFont="1" applyFill="1" applyBorder="1" applyAlignment="1" applyProtection="1">
      <alignment horizontal="center" vertical="center" wrapText="1"/>
    </xf>
    <xf numFmtId="165" fontId="25" fillId="21" borderId="47" xfId="0" applyNumberFormat="1" applyFont="1" applyFill="1" applyBorder="1" applyAlignment="1" applyProtection="1">
      <alignment horizontal="center" vertical="center" wrapText="1"/>
    </xf>
    <xf numFmtId="0" fontId="50" fillId="0" borderId="28" xfId="0" applyFont="1" applyFill="1" applyBorder="1" applyAlignment="1" applyProtection="1">
      <alignment horizontal="center" vertical="center" wrapText="1"/>
      <protection locked="0"/>
    </xf>
    <xf numFmtId="165" fontId="50" fillId="21" borderId="47" xfId="0" applyNumberFormat="1" applyFont="1" applyFill="1" applyBorder="1" applyAlignment="1" applyProtection="1">
      <alignment horizontal="center" vertical="center" wrapText="1"/>
      <protection locked="0"/>
    </xf>
    <xf numFmtId="0" fontId="49" fillId="0" borderId="18" xfId="0" applyFont="1" applyBorder="1" applyProtection="1">
      <protection locked="0"/>
    </xf>
    <xf numFmtId="165" fontId="50" fillId="21" borderId="48" xfId="0" applyNumberFormat="1" applyFont="1" applyFill="1" applyBorder="1" applyAlignment="1" applyProtection="1">
      <alignment horizontal="center" vertical="center" wrapText="1"/>
      <protection locked="0"/>
    </xf>
    <xf numFmtId="0" fontId="53" fillId="19" borderId="53" xfId="0" applyFont="1" applyFill="1" applyBorder="1" applyProtection="1"/>
    <xf numFmtId="0" fontId="52" fillId="19" borderId="26" xfId="0" applyFont="1" applyFill="1" applyBorder="1" applyAlignment="1" applyProtection="1">
      <alignment horizontal="center" vertical="center"/>
    </xf>
    <xf numFmtId="165" fontId="52" fillId="19" borderId="26" xfId="0" applyNumberFormat="1" applyFont="1" applyFill="1" applyBorder="1" applyAlignment="1" applyProtection="1">
      <alignment horizontal="center" vertical="center" wrapText="1"/>
    </xf>
    <xf numFmtId="0" fontId="52" fillId="19" borderId="52" xfId="0" applyFont="1" applyFill="1" applyBorder="1" applyAlignment="1" applyProtection="1">
      <alignment horizontal="center" vertical="center"/>
    </xf>
    <xf numFmtId="0" fontId="49" fillId="18" borderId="27" xfId="0" applyFont="1" applyFill="1" applyBorder="1" applyAlignment="1" applyProtection="1">
      <alignment horizontal="center" vertical="center"/>
      <protection locked="0"/>
    </xf>
    <xf numFmtId="165" fontId="25" fillId="21" borderId="27" xfId="0" applyNumberFormat="1" applyFont="1" applyFill="1" applyBorder="1" applyAlignment="1" applyProtection="1">
      <alignment horizontal="center" vertical="center" wrapText="1"/>
      <protection locked="0"/>
    </xf>
    <xf numFmtId="0" fontId="52" fillId="18" borderId="0" xfId="0" applyFont="1" applyFill="1" applyBorder="1" applyAlignment="1" applyProtection="1">
      <alignment horizontal="center" vertical="center" wrapText="1"/>
      <protection locked="0"/>
    </xf>
    <xf numFmtId="0" fontId="49" fillId="0" borderId="18" xfId="0" applyFont="1" applyFill="1" applyBorder="1" applyProtection="1">
      <protection locked="0"/>
    </xf>
    <xf numFmtId="0" fontId="24" fillId="18" borderId="54" xfId="0" applyFont="1" applyFill="1" applyBorder="1" applyAlignment="1" applyProtection="1">
      <alignment vertical="center" wrapText="1"/>
    </xf>
    <xf numFmtId="165" fontId="24" fillId="18" borderId="49" xfId="0" applyNumberFormat="1" applyFont="1" applyFill="1" applyBorder="1" applyAlignment="1" applyProtection="1">
      <alignment horizontal="center" vertical="center" wrapText="1"/>
      <protection locked="0"/>
    </xf>
    <xf numFmtId="165" fontId="24" fillId="18" borderId="55" xfId="0" applyNumberFormat="1" applyFont="1" applyFill="1" applyBorder="1" applyAlignment="1" applyProtection="1">
      <alignment horizontal="center" vertical="center" wrapText="1"/>
      <protection locked="0"/>
    </xf>
    <xf numFmtId="165" fontId="24" fillId="21" borderId="56" xfId="0" applyNumberFormat="1" applyFont="1" applyFill="1" applyBorder="1" applyAlignment="1" applyProtection="1">
      <alignment horizontal="center" vertical="center" wrapText="1"/>
    </xf>
    <xf numFmtId="0" fontId="50" fillId="18" borderId="18" xfId="0" applyFont="1" applyFill="1" applyBorder="1" applyAlignment="1" applyProtection="1">
      <alignment horizontal="center" vertical="center" wrapText="1"/>
      <protection locked="0"/>
    </xf>
    <xf numFmtId="0" fontId="50" fillId="18" borderId="55" xfId="0" applyFont="1" applyFill="1" applyBorder="1" applyAlignment="1" applyProtection="1">
      <alignment horizontal="left" vertical="center" wrapText="1"/>
    </xf>
    <xf numFmtId="165" fontId="25" fillId="21" borderId="57" xfId="0" applyNumberFormat="1" applyFont="1" applyFill="1" applyBorder="1" applyAlignment="1" applyProtection="1">
      <alignment horizontal="center" vertical="center" wrapText="1"/>
    </xf>
    <xf numFmtId="165" fontId="50" fillId="21" borderId="58" xfId="0" applyNumberFormat="1" applyFont="1" applyFill="1" applyBorder="1" applyAlignment="1" applyProtection="1">
      <alignment horizontal="center" vertical="center" wrapText="1"/>
      <protection locked="0"/>
    </xf>
    <xf numFmtId="165" fontId="50" fillId="21" borderId="57" xfId="0" applyNumberFormat="1" applyFont="1" applyFill="1" applyBorder="1" applyAlignment="1" applyProtection="1">
      <alignment horizontal="center" vertical="center" wrapText="1"/>
      <protection locked="0"/>
    </xf>
    <xf numFmtId="0" fontId="50" fillId="19" borderId="39" xfId="0" applyFont="1" applyFill="1" applyBorder="1" applyAlignment="1" applyProtection="1">
      <alignment horizontal="center" vertical="center" wrapText="1"/>
    </xf>
    <xf numFmtId="165" fontId="52" fillId="19" borderId="59" xfId="0" applyNumberFormat="1" applyFont="1" applyFill="1" applyBorder="1" applyAlignment="1" applyProtection="1">
      <alignment horizontal="center" vertical="center" wrapText="1"/>
    </xf>
    <xf numFmtId="165" fontId="52" fillId="19" borderId="60" xfId="0" applyNumberFormat="1" applyFont="1" applyFill="1" applyBorder="1" applyAlignment="1" applyProtection="1">
      <alignment horizontal="center" vertical="center" wrapText="1"/>
    </xf>
    <xf numFmtId="0" fontId="53" fillId="19" borderId="61" xfId="0" applyFont="1" applyFill="1" applyBorder="1" applyProtection="1"/>
    <xf numFmtId="0" fontId="52" fillId="19" borderId="39" xfId="0" applyFont="1" applyFill="1" applyBorder="1" applyAlignment="1" applyProtection="1">
      <alignment horizontal="center" vertical="center"/>
    </xf>
    <xf numFmtId="165" fontId="52" fillId="19" borderId="39" xfId="0" applyNumberFormat="1" applyFont="1" applyFill="1" applyBorder="1" applyAlignment="1" applyProtection="1">
      <alignment horizontal="center" vertical="center" wrapText="1"/>
    </xf>
    <xf numFmtId="0" fontId="52" fillId="19" borderId="62" xfId="0" applyFont="1" applyFill="1" applyBorder="1" applyAlignment="1" applyProtection="1">
      <alignment horizontal="center" vertical="center"/>
    </xf>
    <xf numFmtId="0" fontId="50" fillId="0" borderId="15" xfId="0" applyFont="1" applyBorder="1" applyAlignment="1" applyProtection="1">
      <alignment horizontal="center" vertical="center"/>
    </xf>
    <xf numFmtId="0" fontId="49" fillId="18" borderId="27" xfId="0" applyFont="1" applyFill="1" applyBorder="1" applyAlignment="1" applyProtection="1">
      <alignment wrapText="1"/>
      <protection locked="0"/>
    </xf>
    <xf numFmtId="0" fontId="49" fillId="18" borderId="47" xfId="0" applyFont="1" applyFill="1" applyBorder="1" applyAlignment="1" applyProtection="1">
      <alignment horizontal="center"/>
      <protection locked="0"/>
    </xf>
    <xf numFmtId="0" fontId="50" fillId="0" borderId="63" xfId="0" applyFont="1" applyBorder="1" applyAlignment="1" applyProtection="1">
      <alignment horizontal="center" vertical="center"/>
      <protection locked="0"/>
    </xf>
    <xf numFmtId="0" fontId="49" fillId="18" borderId="64" xfId="0" applyFont="1" applyFill="1" applyBorder="1" applyAlignment="1" applyProtection="1">
      <alignment wrapText="1"/>
      <protection locked="0"/>
    </xf>
    <xf numFmtId="165" fontId="50" fillId="18" borderId="64" xfId="0" applyNumberFormat="1" applyFont="1" applyFill="1" applyBorder="1" applyAlignment="1" applyProtection="1">
      <alignment horizontal="center" vertical="center" wrapText="1"/>
      <protection locked="0"/>
    </xf>
    <xf numFmtId="165" fontId="25" fillId="21" borderId="64" xfId="0" applyNumberFormat="1" applyFont="1" applyFill="1" applyBorder="1" applyAlignment="1" applyProtection="1">
      <alignment horizontal="center" vertical="center" wrapText="1"/>
      <protection locked="0"/>
    </xf>
    <xf numFmtId="0" fontId="49" fillId="18" borderId="45" xfId="0" applyFont="1" applyFill="1" applyBorder="1" applyAlignment="1" applyProtection="1">
      <alignment horizontal="center"/>
      <protection locked="0"/>
    </xf>
    <xf numFmtId="0" fontId="50" fillId="18" borderId="65" xfId="0" applyFont="1" applyFill="1" applyBorder="1" applyAlignment="1" applyProtection="1">
      <alignment horizontal="center" vertical="center" wrapText="1"/>
    </xf>
    <xf numFmtId="165" fontId="50" fillId="21" borderId="45" xfId="0" applyNumberFormat="1" applyFont="1" applyFill="1" applyBorder="1" applyAlignment="1" applyProtection="1">
      <alignment horizontal="center" vertical="center" wrapText="1"/>
    </xf>
    <xf numFmtId="0" fontId="50" fillId="18" borderId="64" xfId="0" applyFont="1" applyFill="1" applyBorder="1" applyAlignment="1" applyProtection="1">
      <alignment horizontal="center" vertical="center" wrapText="1"/>
    </xf>
    <xf numFmtId="0" fontId="50" fillId="0" borderId="39" xfId="0" applyFont="1" applyBorder="1" applyAlignment="1" applyProtection="1">
      <alignment horizontal="left" vertical="center" wrapText="1"/>
    </xf>
    <xf numFmtId="6" fontId="50" fillId="18" borderId="39" xfId="0" applyNumberFormat="1" applyFont="1" applyFill="1" applyBorder="1" applyAlignment="1" applyProtection="1">
      <alignment vertical="center" wrapText="1"/>
      <protection locked="0"/>
    </xf>
    <xf numFmtId="0" fontId="50" fillId="0" borderId="62" xfId="0" applyFont="1" applyBorder="1" applyAlignment="1" applyProtection="1">
      <alignment vertical="center" wrapText="1"/>
    </xf>
    <xf numFmtId="0" fontId="50" fillId="0" borderId="27" xfId="0" applyFont="1" applyBorder="1" applyAlignment="1" applyProtection="1">
      <alignment horizontal="left" vertical="center" wrapText="1"/>
    </xf>
    <xf numFmtId="0" fontId="50" fillId="0" borderId="0" xfId="0" applyFont="1" applyBorder="1" applyAlignment="1" applyProtection="1">
      <alignment horizontal="left" vertical="center" wrapText="1"/>
    </xf>
    <xf numFmtId="0" fontId="50" fillId="0" borderId="21" xfId="0" applyFont="1" applyBorder="1" applyAlignment="1" applyProtection="1">
      <alignment vertical="center" wrapText="1"/>
    </xf>
    <xf numFmtId="0" fontId="50" fillId="0" borderId="55" xfId="0" applyFont="1" applyBorder="1" applyAlignment="1" applyProtection="1">
      <alignment horizontal="left" vertical="center" wrapText="1"/>
    </xf>
    <xf numFmtId="0" fontId="50" fillId="0" borderId="66" xfId="0" applyFont="1" applyBorder="1" applyAlignment="1" applyProtection="1">
      <alignment horizontal="left" vertical="center" wrapText="1"/>
    </xf>
    <xf numFmtId="0" fontId="21" fillId="18" borderId="48" xfId="0" applyFont="1" applyFill="1" applyBorder="1" applyAlignment="1" applyProtection="1">
      <alignment horizontal="center" vertical="center" wrapText="1"/>
      <protection locked="0"/>
    </xf>
    <xf numFmtId="0" fontId="50" fillId="0" borderId="15" xfId="0" applyNumberFormat="1" applyFont="1" applyBorder="1" applyAlignment="1" applyProtection="1">
      <alignment horizontal="center" vertical="center" wrapText="1"/>
    </xf>
    <xf numFmtId="0" fontId="25" fillId="0" borderId="25" xfId="0" applyFont="1" applyBorder="1" applyAlignment="1" applyProtection="1">
      <alignment horizontal="center" vertical="center" wrapText="1"/>
    </xf>
    <xf numFmtId="0" fontId="25" fillId="21" borderId="28" xfId="0" applyFont="1" applyFill="1" applyBorder="1" applyAlignment="1" applyProtection="1">
      <alignment vertical="center" wrapText="1"/>
    </xf>
    <xf numFmtId="0" fontId="50" fillId="0" borderId="27" xfId="0" applyFont="1" applyFill="1" applyBorder="1" applyAlignment="1" applyProtection="1">
      <alignment horizontal="center" vertical="center" wrapText="1"/>
      <protection locked="0"/>
    </xf>
    <xf numFmtId="165" fontId="24" fillId="21" borderId="47" xfId="0" applyNumberFormat="1" applyFont="1" applyFill="1" applyBorder="1" applyAlignment="1" applyProtection="1">
      <alignment horizontal="center" vertical="center" wrapText="1"/>
      <protection locked="0"/>
    </xf>
    <xf numFmtId="165" fontId="24" fillId="21" borderId="57" xfId="0" applyNumberFormat="1" applyFont="1" applyFill="1" applyBorder="1" applyAlignment="1" applyProtection="1">
      <alignment horizontal="center" vertical="center" wrapText="1"/>
      <protection locked="0"/>
    </xf>
    <xf numFmtId="165" fontId="24" fillId="21" borderId="27" xfId="0" applyNumberFormat="1" applyFont="1" applyFill="1" applyBorder="1" applyAlignment="1" applyProtection="1">
      <alignment horizontal="center" vertical="center" wrapText="1"/>
      <protection locked="0"/>
    </xf>
    <xf numFmtId="0" fontId="24" fillId="18" borderId="27" xfId="0" applyFont="1" applyFill="1" applyBorder="1" applyAlignment="1" applyProtection="1">
      <alignment horizontal="center" vertical="center" wrapText="1"/>
      <protection locked="0"/>
    </xf>
    <xf numFmtId="6" fontId="50" fillId="18" borderId="27" xfId="0" applyNumberFormat="1" applyFont="1" applyFill="1" applyBorder="1" applyAlignment="1" applyProtection="1">
      <alignment vertical="center" wrapText="1"/>
      <protection locked="0"/>
    </xf>
    <xf numFmtId="0" fontId="25" fillId="18" borderId="35" xfId="0" applyFont="1" applyFill="1" applyBorder="1" applyAlignment="1" applyProtection="1">
      <alignment horizontal="center" vertical="center" wrapText="1"/>
      <protection locked="0"/>
    </xf>
    <xf numFmtId="0" fontId="49" fillId="0" borderId="27" xfId="0" applyFont="1" applyBorder="1" applyAlignment="1" applyProtection="1">
      <alignment horizontal="center" vertical="center"/>
      <protection locked="0"/>
    </xf>
    <xf numFmtId="0" fontId="49" fillId="0" borderId="47" xfId="0" applyFont="1" applyBorder="1" applyAlignment="1" applyProtection="1">
      <alignment horizontal="center" vertical="center"/>
      <protection locked="0"/>
    </xf>
    <xf numFmtId="0" fontId="25" fillId="18" borderId="27" xfId="0" applyFont="1" applyFill="1" applyBorder="1" applyAlignment="1" applyProtection="1">
      <alignment vertical="center" wrapText="1"/>
      <protection locked="0"/>
    </xf>
    <xf numFmtId="0" fontId="25" fillId="18" borderId="47" xfId="0" applyFont="1" applyFill="1" applyBorder="1" applyAlignment="1" applyProtection="1">
      <alignment horizontal="center" vertical="center" wrapText="1"/>
      <protection locked="0"/>
    </xf>
    <xf numFmtId="0" fontId="25" fillId="0" borderId="15" xfId="0" applyFont="1" applyBorder="1" applyAlignment="1" applyProtection="1">
      <alignment horizontal="center" vertical="center"/>
    </xf>
    <xf numFmtId="0" fontId="25" fillId="18" borderId="27" xfId="0" applyFont="1" applyFill="1" applyBorder="1" applyAlignment="1" applyProtection="1">
      <alignment horizontal="center" vertical="center"/>
      <protection locked="0"/>
    </xf>
    <xf numFmtId="165" fontId="25" fillId="18" borderId="27" xfId="0" applyNumberFormat="1" applyFont="1" applyFill="1" applyBorder="1" applyAlignment="1" applyProtection="1">
      <alignment horizontal="center" vertical="center" wrapText="1"/>
      <protection locked="0"/>
    </xf>
    <xf numFmtId="0" fontId="25" fillId="18" borderId="47" xfId="0" applyFont="1" applyFill="1" applyBorder="1" applyAlignment="1" applyProtection="1">
      <alignment horizontal="center" vertical="center"/>
      <protection locked="0"/>
    </xf>
    <xf numFmtId="0" fontId="25" fillId="0" borderId="15" xfId="0" applyFont="1" applyBorder="1" applyAlignment="1" applyProtection="1">
      <alignment horizontal="center" vertical="center"/>
      <protection locked="0"/>
    </xf>
    <xf numFmtId="165" fontId="46" fillId="20" borderId="35" xfId="0" applyNumberFormat="1" applyFont="1" applyFill="1" applyBorder="1" applyAlignment="1" applyProtection="1">
      <alignment horizontal="center" vertical="center" wrapText="1"/>
    </xf>
    <xf numFmtId="0" fontId="50" fillId="18" borderId="54" xfId="0" applyFont="1" applyFill="1" applyBorder="1" applyAlignment="1" applyProtection="1">
      <alignment horizontal="left" vertical="center" wrapText="1"/>
      <protection locked="0"/>
    </xf>
    <xf numFmtId="0" fontId="50" fillId="18" borderId="49" xfId="0" applyFont="1" applyFill="1" applyBorder="1" applyAlignment="1" applyProtection="1">
      <alignment horizontal="left" vertical="center" wrapText="1"/>
      <protection locked="0"/>
    </xf>
    <xf numFmtId="0" fontId="49" fillId="0" borderId="22" xfId="0" applyFont="1" applyFill="1" applyBorder="1" applyAlignment="1" applyProtection="1">
      <alignment horizontal="center" vertical="center"/>
      <protection locked="0"/>
    </xf>
    <xf numFmtId="3" fontId="25" fillId="18" borderId="27" xfId="0" applyNumberFormat="1" applyFont="1" applyFill="1" applyBorder="1" applyAlignment="1" applyProtection="1">
      <alignment horizontal="center" vertical="center" wrapText="1"/>
      <protection locked="0"/>
    </xf>
    <xf numFmtId="0" fontId="25" fillId="0" borderId="46" xfId="0" applyFont="1" applyFill="1" applyBorder="1" applyAlignment="1" applyProtection="1">
      <alignment vertical="top" wrapText="1"/>
      <protection locked="0"/>
    </xf>
    <xf numFmtId="0" fontId="49" fillId="18" borderId="47" xfId="0" applyFont="1" applyFill="1" applyBorder="1" applyAlignment="1" applyProtection="1">
      <alignment horizontal="center" vertical="top"/>
      <protection locked="0"/>
    </xf>
    <xf numFmtId="0" fontId="50" fillId="0" borderId="63" xfId="0" applyNumberFormat="1" applyFont="1" applyBorder="1" applyAlignment="1" applyProtection="1">
      <alignment horizontal="center" vertical="center" wrapText="1"/>
    </xf>
    <xf numFmtId="0" fontId="50" fillId="0" borderId="121" xfId="0" applyNumberFormat="1" applyFont="1" applyBorder="1" applyAlignment="1" applyProtection="1">
      <alignment horizontal="center" vertical="center" wrapText="1"/>
    </xf>
    <xf numFmtId="0" fontId="50" fillId="18" borderId="28" xfId="0" applyNumberFormat="1" applyFont="1" applyFill="1" applyBorder="1" applyAlignment="1" applyProtection="1">
      <alignment horizontal="center" vertical="center" wrapText="1"/>
      <protection locked="0"/>
    </xf>
    <xf numFmtId="0" fontId="59" fillId="22" borderId="28" xfId="27" applyFill="1" applyBorder="1" applyAlignment="1" applyProtection="1">
      <alignment horizontal="center" wrapText="1"/>
      <protection locked="0"/>
    </xf>
    <xf numFmtId="0" fontId="49" fillId="22" borderId="48" xfId="0" applyFont="1" applyFill="1" applyBorder="1" applyAlignment="1" applyProtection="1">
      <alignment horizontal="center" wrapText="1"/>
      <protection locked="0"/>
    </xf>
    <xf numFmtId="0" fontId="0" fillId="0" borderId="0" xfId="0" applyProtection="1">
      <protection locked="0"/>
    </xf>
    <xf numFmtId="165" fontId="50" fillId="18" borderId="27" xfId="0" applyNumberFormat="1" applyFont="1" applyFill="1" applyBorder="1" applyAlignment="1" applyProtection="1">
      <alignment horizontal="center" vertical="center" wrapText="1"/>
      <protection locked="0"/>
    </xf>
    <xf numFmtId="0" fontId="25" fillId="25" borderId="28" xfId="0" applyFont="1" applyFill="1" applyBorder="1" applyAlignment="1" applyProtection="1">
      <alignment horizontal="center" vertical="center" wrapText="1"/>
      <protection locked="0"/>
    </xf>
    <xf numFmtId="0" fontId="50" fillId="0" borderId="27" xfId="0" applyFont="1" applyFill="1" applyBorder="1" applyAlignment="1" applyProtection="1">
      <alignment horizontal="left" vertical="center" wrapText="1"/>
    </xf>
    <xf numFmtId="0" fontId="21" fillId="0" borderId="18" xfId="0" applyFont="1" applyFill="1" applyBorder="1" applyAlignment="1" applyProtection="1">
      <alignment wrapText="1"/>
      <protection locked="0"/>
    </xf>
    <xf numFmtId="0" fontId="21" fillId="0" borderId="19" xfId="0" applyFont="1" applyFill="1" applyBorder="1" applyAlignment="1" applyProtection="1">
      <alignment wrapText="1"/>
      <protection locked="0"/>
    </xf>
    <xf numFmtId="0" fontId="50" fillId="0" borderId="47" xfId="0" applyFont="1" applyFill="1" applyBorder="1" applyAlignment="1" applyProtection="1">
      <alignment horizontal="center" vertical="center" wrapText="1"/>
      <protection locked="0"/>
    </xf>
    <xf numFmtId="0" fontId="50" fillId="0" borderId="39" xfId="0" applyFont="1" applyFill="1" applyBorder="1" applyAlignment="1" applyProtection="1">
      <alignment horizontal="center" vertical="center" wrapText="1"/>
      <protection locked="0"/>
    </xf>
    <xf numFmtId="0" fontId="25" fillId="0" borderId="44" xfId="0" applyFont="1" applyFill="1" applyBorder="1" applyAlignment="1" applyProtection="1">
      <alignment horizontal="left" vertical="top" wrapText="1" indent="2"/>
      <protection locked="0"/>
    </xf>
    <xf numFmtId="0" fontId="25" fillId="26" borderId="28" xfId="0" applyFont="1" applyFill="1" applyBorder="1" applyAlignment="1" applyProtection="1">
      <alignment horizontal="center" vertical="center" wrapText="1"/>
      <protection locked="0"/>
    </xf>
    <xf numFmtId="0" fontId="44" fillId="20" borderId="113" xfId="0" applyFont="1" applyFill="1" applyBorder="1" applyAlignment="1" applyProtection="1">
      <alignment horizontal="left" vertical="center" wrapText="1"/>
    </xf>
    <xf numFmtId="0" fontId="47" fillId="0" borderId="114" xfId="0" applyFont="1" applyFill="1" applyBorder="1" applyAlignment="1" applyProtection="1">
      <alignment horizontal="left" vertical="center" wrapText="1"/>
    </xf>
    <xf numFmtId="0" fontId="47" fillId="0" borderId="42" xfId="0" applyFont="1" applyFill="1" applyBorder="1" applyAlignment="1" applyProtection="1">
      <alignment horizontal="left" vertical="center" wrapText="1"/>
    </xf>
    <xf numFmtId="0" fontId="46" fillId="0" borderId="67" xfId="0" applyFont="1" applyFill="1" applyBorder="1" applyAlignment="1" applyProtection="1">
      <alignment horizontal="left" vertical="center" wrapText="1"/>
    </xf>
    <xf numFmtId="0" fontId="46" fillId="0" borderId="64" xfId="0" applyFont="1" applyFill="1" applyBorder="1" applyAlignment="1" applyProtection="1">
      <alignment horizontal="left" vertical="center" wrapText="1"/>
    </xf>
    <xf numFmtId="0" fontId="25" fillId="21" borderId="54" xfId="0" applyFont="1" applyFill="1" applyBorder="1" applyAlignment="1" applyProtection="1">
      <alignment horizontal="center" vertical="center" wrapText="1"/>
    </xf>
    <xf numFmtId="0" fontId="25" fillId="21" borderId="115" xfId="0" applyFont="1" applyFill="1" applyBorder="1" applyAlignment="1" applyProtection="1">
      <alignment horizontal="center" vertical="center" wrapText="1"/>
    </xf>
    <xf numFmtId="0" fontId="46" fillId="21" borderId="84" xfId="0" applyFont="1" applyFill="1" applyBorder="1" applyAlignment="1" applyProtection="1">
      <alignment horizontal="left" vertical="top" wrapText="1"/>
    </xf>
    <xf numFmtId="0" fontId="46" fillId="21" borderId="85" xfId="0" applyFont="1" applyFill="1" applyBorder="1" applyAlignment="1" applyProtection="1">
      <alignment horizontal="left" vertical="top" wrapText="1"/>
    </xf>
    <xf numFmtId="0" fontId="46" fillId="21" borderId="78" xfId="0" applyFont="1" applyFill="1" applyBorder="1" applyAlignment="1" applyProtection="1">
      <alignment horizontal="left" vertical="top" wrapText="1"/>
    </xf>
    <xf numFmtId="0" fontId="44" fillId="20" borderId="101" xfId="0" applyFont="1" applyFill="1" applyBorder="1" applyAlignment="1" applyProtection="1">
      <alignment horizontal="left" vertical="center" wrapText="1"/>
    </xf>
    <xf numFmtId="0" fontId="44" fillId="20" borderId="16" xfId="0" applyFont="1" applyFill="1" applyBorder="1" applyAlignment="1" applyProtection="1">
      <alignment horizontal="left" vertical="center" wrapText="1"/>
    </xf>
    <xf numFmtId="0" fontId="44" fillId="20" borderId="102" xfId="0" applyFont="1" applyFill="1" applyBorder="1" applyAlignment="1" applyProtection="1">
      <alignment horizontal="left" vertical="center" wrapText="1"/>
    </xf>
    <xf numFmtId="0" fontId="25" fillId="21" borderId="101" xfId="0" applyFont="1" applyFill="1" applyBorder="1" applyAlignment="1" applyProtection="1">
      <alignment horizontal="center" vertical="center" wrapText="1"/>
    </xf>
    <xf numFmtId="0" fontId="25" fillId="21" borderId="102" xfId="0" applyFont="1" applyFill="1" applyBorder="1" applyAlignment="1" applyProtection="1">
      <alignment horizontal="center" vertical="center" wrapText="1"/>
    </xf>
    <xf numFmtId="0" fontId="25" fillId="21" borderId="118" xfId="0" applyFont="1" applyFill="1" applyBorder="1" applyAlignment="1" applyProtection="1">
      <alignment horizontal="center" vertical="center" wrapText="1"/>
    </xf>
    <xf numFmtId="0" fontId="25" fillId="21" borderId="119" xfId="0" applyFont="1" applyFill="1" applyBorder="1" applyAlignment="1" applyProtection="1">
      <alignment horizontal="center" vertical="center" wrapText="1"/>
    </xf>
    <xf numFmtId="0" fontId="30" fillId="19" borderId="91" xfId="0" applyFont="1" applyFill="1" applyBorder="1" applyAlignment="1" applyProtection="1">
      <alignment horizontal="center" vertical="center" wrapText="1"/>
      <protection locked="0"/>
    </xf>
    <xf numFmtId="0" fontId="30" fillId="19" borderId="92" xfId="0" applyFont="1" applyFill="1" applyBorder="1" applyAlignment="1" applyProtection="1">
      <alignment horizontal="center" vertical="center" wrapText="1"/>
      <protection locked="0"/>
    </xf>
    <xf numFmtId="0" fontId="30" fillId="19" borderId="93" xfId="0" applyFont="1" applyFill="1" applyBorder="1" applyAlignment="1" applyProtection="1">
      <alignment horizontal="center" vertical="center" wrapText="1"/>
      <protection locked="0"/>
    </xf>
    <xf numFmtId="0" fontId="30" fillId="19" borderId="91" xfId="0" applyFont="1" applyFill="1" applyBorder="1" applyAlignment="1" applyProtection="1">
      <alignment horizontal="center" vertical="center" wrapText="1"/>
    </xf>
    <xf numFmtId="0" fontId="31" fillId="19" borderId="92" xfId="0" applyFont="1" applyFill="1" applyBorder="1" applyAlignment="1" applyProtection="1">
      <alignment horizontal="center" vertical="center" wrapText="1"/>
    </xf>
    <xf numFmtId="0" fontId="31" fillId="19" borderId="93" xfId="0" applyFont="1" applyFill="1" applyBorder="1" applyAlignment="1" applyProtection="1">
      <alignment horizontal="center" vertical="center" wrapText="1"/>
    </xf>
    <xf numFmtId="0" fontId="30" fillId="19" borderId="94" xfId="0" applyFont="1" applyFill="1" applyBorder="1" applyAlignment="1" applyProtection="1">
      <alignment horizontal="center" vertical="center" wrapText="1"/>
    </xf>
    <xf numFmtId="0" fontId="32" fillId="19" borderId="11" xfId="0" applyFont="1" applyFill="1" applyBorder="1" applyAlignment="1" applyProtection="1">
      <alignment horizontal="center" vertical="center" wrapText="1"/>
    </xf>
    <xf numFmtId="0" fontId="32" fillId="19" borderId="95" xfId="0" applyFont="1" applyFill="1" applyBorder="1" applyAlignment="1" applyProtection="1">
      <alignment horizontal="center" vertical="center" wrapText="1"/>
    </xf>
    <xf numFmtId="0" fontId="35" fillId="18" borderId="0" xfId="0" applyFont="1" applyFill="1" applyBorder="1" applyAlignment="1" applyProtection="1">
      <alignment horizontal="center" vertical="center" wrapText="1"/>
      <protection locked="0"/>
    </xf>
    <xf numFmtId="0" fontId="23" fillId="0" borderId="96" xfId="0" applyFont="1" applyBorder="1" applyAlignment="1">
      <alignment horizontal="center" wrapText="1"/>
    </xf>
    <xf numFmtId="0" fontId="23" fillId="0" borderId="14" xfId="0" applyFont="1" applyBorder="1" applyAlignment="1">
      <alignment horizontal="center" wrapText="1"/>
    </xf>
    <xf numFmtId="0" fontId="46" fillId="0" borderId="24" xfId="0" applyFont="1" applyFill="1" applyBorder="1" applyAlignment="1" applyProtection="1">
      <alignment horizontal="left" vertical="center" wrapText="1"/>
    </xf>
    <xf numFmtId="0" fontId="46" fillId="0" borderId="27" xfId="0" applyFont="1" applyFill="1" applyBorder="1" applyAlignment="1" applyProtection="1">
      <alignment horizontal="left" vertical="center" wrapText="1"/>
    </xf>
    <xf numFmtId="0" fontId="25" fillId="0" borderId="27" xfId="0" applyFont="1" applyBorder="1" applyAlignment="1" applyProtection="1">
      <alignment horizontal="center" wrapText="1"/>
    </xf>
    <xf numFmtId="0" fontId="25" fillId="0" borderId="54" xfId="0" applyFont="1" applyBorder="1" applyAlignment="1" applyProtection="1">
      <alignment horizontal="center" wrapText="1"/>
    </xf>
    <xf numFmtId="0" fontId="44" fillId="20" borderId="98" xfId="0" applyFont="1" applyFill="1" applyBorder="1" applyAlignment="1" applyProtection="1">
      <alignment horizontal="center" vertical="center" wrapText="1"/>
    </xf>
    <xf numFmtId="0" fontId="44" fillId="20" borderId="99" xfId="0" applyFont="1" applyFill="1" applyBorder="1" applyAlignment="1" applyProtection="1">
      <alignment horizontal="center" vertical="center" wrapText="1"/>
    </xf>
    <xf numFmtId="0" fontId="44" fillId="20" borderId="107" xfId="0" applyFont="1" applyFill="1" applyBorder="1" applyAlignment="1" applyProtection="1">
      <alignment horizontal="center" vertical="center" wrapText="1"/>
    </xf>
    <xf numFmtId="0" fontId="46" fillId="0" borderId="108" xfId="0" applyFont="1" applyFill="1" applyBorder="1" applyAlignment="1" applyProtection="1">
      <alignment horizontal="center" vertical="center" wrapText="1"/>
    </xf>
    <xf numFmtId="0" fontId="46" fillId="0" borderId="49" xfId="0" applyFont="1" applyFill="1" applyBorder="1" applyAlignment="1" applyProtection="1">
      <alignment horizontal="center" vertical="center" wrapText="1"/>
    </xf>
    <xf numFmtId="0" fontId="46" fillId="0" borderId="55" xfId="0" applyFont="1" applyFill="1" applyBorder="1" applyAlignment="1" applyProtection="1">
      <alignment horizontal="center" vertical="center" wrapText="1"/>
    </xf>
    <xf numFmtId="0" fontId="46" fillId="0" borderId="84" xfId="0" applyFont="1" applyFill="1" applyBorder="1" applyAlignment="1" applyProtection="1">
      <alignment horizontal="left" vertical="top" wrapText="1"/>
    </xf>
    <xf numFmtId="0" fontId="46" fillId="0" borderId="85" xfId="0" applyFont="1" applyFill="1" applyBorder="1" applyAlignment="1" applyProtection="1">
      <alignment horizontal="left" vertical="top" wrapText="1"/>
    </xf>
    <xf numFmtId="0" fontId="46" fillId="0" borderId="78" xfId="0" applyFont="1" applyFill="1" applyBorder="1" applyAlignment="1" applyProtection="1">
      <alignment horizontal="left" vertical="top" wrapText="1"/>
    </xf>
    <xf numFmtId="6" fontId="25" fillId="21" borderId="54" xfId="0" applyNumberFormat="1" applyFont="1" applyFill="1" applyBorder="1" applyAlignment="1" applyProtection="1">
      <alignment horizontal="center" vertical="center" wrapText="1"/>
    </xf>
    <xf numFmtId="6" fontId="25" fillId="21" borderId="55" xfId="0" applyNumberFormat="1" applyFont="1" applyFill="1" applyBorder="1" applyAlignment="1" applyProtection="1">
      <alignment horizontal="center" vertical="center" wrapText="1"/>
    </xf>
    <xf numFmtId="0" fontId="25" fillId="0" borderId="71" xfId="0" applyFont="1" applyBorder="1" applyAlignment="1" applyProtection="1">
      <alignment horizontal="center" vertical="center" wrapText="1"/>
    </xf>
    <xf numFmtId="0" fontId="25" fillId="0" borderId="72" xfId="0" applyFont="1" applyBorder="1" applyAlignment="1" applyProtection="1">
      <alignment horizontal="center" vertical="center" wrapText="1"/>
    </xf>
    <xf numFmtId="0" fontId="25" fillId="21" borderId="27" xfId="0" applyFont="1" applyFill="1" applyBorder="1" applyAlignment="1" applyProtection="1">
      <alignment horizontal="center" vertical="center" wrapText="1"/>
    </xf>
    <xf numFmtId="0" fontId="25" fillId="0" borderId="27" xfId="0" applyFont="1" applyBorder="1" applyAlignment="1" applyProtection="1">
      <alignment horizontal="center" vertical="center" wrapText="1"/>
    </xf>
    <xf numFmtId="0" fontId="25" fillId="0" borderId="28" xfId="0" applyFont="1" applyBorder="1" applyAlignment="1" applyProtection="1">
      <alignment horizontal="center" vertical="center" wrapText="1"/>
    </xf>
    <xf numFmtId="0" fontId="25" fillId="0" borderId="54" xfId="0" applyFont="1" applyBorder="1" applyAlignment="1" applyProtection="1">
      <alignment horizontal="center" vertical="center" wrapText="1"/>
    </xf>
    <xf numFmtId="6" fontId="25" fillId="21" borderId="33" xfId="0" applyNumberFormat="1" applyFont="1" applyFill="1" applyBorder="1" applyAlignment="1" applyProtection="1">
      <alignment horizontal="center" vertical="center" wrapText="1"/>
    </xf>
    <xf numFmtId="6" fontId="25" fillId="21" borderId="66" xfId="0" applyNumberFormat="1" applyFont="1" applyFill="1" applyBorder="1" applyAlignment="1" applyProtection="1">
      <alignment horizontal="center" vertical="center" wrapText="1"/>
    </xf>
    <xf numFmtId="0" fontId="25" fillId="0" borderId="74" xfId="0" applyFont="1" applyBorder="1" applyAlignment="1" applyProtection="1">
      <alignment horizontal="center" vertical="center" wrapText="1"/>
    </xf>
    <xf numFmtId="0" fontId="25" fillId="26" borderId="54" xfId="0" applyFont="1" applyFill="1" applyBorder="1" applyAlignment="1" applyProtection="1">
      <alignment horizontal="center" vertical="center" wrapText="1"/>
      <protection locked="0"/>
    </xf>
    <xf numFmtId="0" fontId="25" fillId="26" borderId="49" xfId="0" applyFont="1" applyFill="1" applyBorder="1" applyAlignment="1" applyProtection="1">
      <alignment horizontal="center" vertical="center" wrapText="1"/>
      <protection locked="0"/>
    </xf>
    <xf numFmtId="0" fontId="41" fillId="0" borderId="29" xfId="0" applyFont="1" applyBorder="1" applyAlignment="1" applyProtection="1">
      <alignment horizontal="center" vertical="center" wrapText="1"/>
    </xf>
    <xf numFmtId="0" fontId="41" fillId="0" borderId="89" xfId="0" applyFont="1" applyBorder="1" applyAlignment="1" applyProtection="1">
      <alignment horizontal="center" vertical="center" wrapText="1"/>
    </xf>
    <xf numFmtId="0" fontId="41" fillId="0" borderId="32" xfId="0" applyFont="1" applyBorder="1" applyAlignment="1" applyProtection="1">
      <alignment horizontal="center" vertical="center" wrapText="1"/>
    </xf>
    <xf numFmtId="0" fontId="41" fillId="0" borderId="76" xfId="0" applyFont="1" applyBorder="1" applyAlignment="1" applyProtection="1">
      <alignment horizontal="center" vertical="center" wrapText="1"/>
    </xf>
    <xf numFmtId="0" fontId="41" fillId="0" borderId="79" xfId="0" applyFont="1" applyBorder="1" applyAlignment="1" applyProtection="1">
      <alignment horizontal="center" vertical="center" wrapText="1"/>
    </xf>
    <xf numFmtId="0" fontId="23" fillId="0" borderId="11" xfId="0" applyFont="1" applyBorder="1" applyAlignment="1">
      <alignment horizontal="center" vertical="center" wrapText="1"/>
    </xf>
    <xf numFmtId="14" fontId="25" fillId="26" borderId="26" xfId="0" applyNumberFormat="1" applyFont="1" applyFill="1" applyBorder="1" applyAlignment="1" applyProtection="1">
      <alignment horizontal="center" vertical="center" wrapText="1"/>
      <protection locked="0"/>
    </xf>
    <xf numFmtId="0" fontId="25" fillId="26" borderId="82" xfId="0" applyFont="1" applyFill="1" applyBorder="1" applyAlignment="1" applyProtection="1">
      <alignment horizontal="center" vertical="center" wrapText="1"/>
      <protection locked="0"/>
    </xf>
    <xf numFmtId="0" fontId="25" fillId="26" borderId="55" xfId="0" applyFont="1" applyFill="1" applyBorder="1" applyAlignment="1" applyProtection="1">
      <alignment horizontal="center" vertical="center" wrapText="1"/>
      <protection locked="0"/>
    </xf>
    <xf numFmtId="0" fontId="27" fillId="25" borderId="76" xfId="0" applyFont="1" applyFill="1" applyBorder="1" applyAlignment="1" applyProtection="1">
      <alignment horizontal="center" vertical="center" wrapText="1"/>
      <protection locked="0"/>
    </xf>
    <xf numFmtId="0" fontId="24" fillId="25" borderId="89" xfId="0" applyFont="1" applyFill="1" applyBorder="1" applyAlignment="1" applyProtection="1">
      <alignment horizontal="center" vertical="center" wrapText="1"/>
      <protection locked="0"/>
    </xf>
    <xf numFmtId="0" fontId="25" fillId="26" borderId="27" xfId="0" applyFont="1" applyFill="1" applyBorder="1" applyAlignment="1" applyProtection="1">
      <alignment horizontal="center" vertical="center" wrapText="1"/>
      <protection locked="0"/>
    </xf>
    <xf numFmtId="0" fontId="24" fillId="18" borderId="76" xfId="0" applyFont="1" applyFill="1" applyBorder="1" applyAlignment="1" applyProtection="1">
      <alignment horizontal="center" vertical="center" wrapText="1"/>
      <protection locked="0"/>
    </xf>
    <xf numFmtId="0" fontId="24" fillId="18" borderId="77" xfId="0" applyFont="1" applyFill="1" applyBorder="1" applyAlignment="1" applyProtection="1">
      <alignment horizontal="center" vertical="center" wrapText="1"/>
      <protection locked="0"/>
    </xf>
    <xf numFmtId="0" fontId="45" fillId="26" borderId="74" xfId="0" applyFont="1" applyFill="1" applyBorder="1" applyAlignment="1" applyProtection="1">
      <alignment horizontal="center" vertical="center" wrapText="1"/>
      <protection locked="0"/>
    </xf>
    <xf numFmtId="0" fontId="46" fillId="26" borderId="75" xfId="0" applyFont="1" applyFill="1" applyBorder="1" applyAlignment="1" applyProtection="1">
      <alignment horizontal="center" vertical="center" wrapText="1"/>
      <protection locked="0"/>
    </xf>
    <xf numFmtId="0" fontId="25" fillId="26" borderId="28" xfId="0" applyFont="1" applyFill="1" applyBorder="1" applyAlignment="1" applyProtection="1">
      <alignment horizontal="center" vertical="center" wrapText="1"/>
      <protection locked="0"/>
    </xf>
    <xf numFmtId="0" fontId="25" fillId="26" borderId="33" xfId="0" applyFont="1" applyFill="1" applyBorder="1" applyAlignment="1" applyProtection="1">
      <alignment horizontal="center" vertical="center" wrapText="1"/>
      <protection locked="0"/>
    </xf>
    <xf numFmtId="0" fontId="25" fillId="26" borderId="68" xfId="0" applyFont="1" applyFill="1" applyBorder="1" applyAlignment="1" applyProtection="1">
      <alignment vertical="center" wrapText="1"/>
      <protection locked="0"/>
    </xf>
    <xf numFmtId="0" fontId="25" fillId="26" borderId="69" xfId="0" applyFont="1" applyFill="1" applyBorder="1" applyAlignment="1" applyProtection="1">
      <alignment vertical="center" wrapText="1"/>
      <protection locked="0"/>
    </xf>
    <xf numFmtId="0" fontId="25" fillId="26" borderId="70" xfId="0" applyFont="1" applyFill="1" applyBorder="1" applyAlignment="1" applyProtection="1">
      <alignment vertical="center" wrapText="1"/>
      <protection locked="0"/>
    </xf>
    <xf numFmtId="0" fontId="25" fillId="26" borderId="54" xfId="0" applyFont="1" applyFill="1" applyBorder="1" applyAlignment="1" applyProtection="1">
      <alignment horizontal="left" vertical="center" wrapText="1"/>
      <protection locked="0"/>
    </xf>
    <xf numFmtId="0" fontId="25" fillId="26" borderId="49" xfId="0" applyFont="1" applyFill="1" applyBorder="1" applyAlignment="1" applyProtection="1">
      <alignment horizontal="left" vertical="center" wrapText="1"/>
      <protection locked="0"/>
    </xf>
    <xf numFmtId="0" fontId="25" fillId="26" borderId="115" xfId="0" applyFont="1" applyFill="1" applyBorder="1" applyAlignment="1" applyProtection="1">
      <alignment horizontal="left" vertical="center" wrapText="1"/>
      <protection locked="0"/>
    </xf>
    <xf numFmtId="14" fontId="25" fillId="26" borderId="54" xfId="0" applyNumberFormat="1" applyFont="1" applyFill="1" applyBorder="1" applyAlignment="1" applyProtection="1">
      <alignment horizontal="center" vertical="center" wrapText="1"/>
      <protection locked="0"/>
    </xf>
    <xf numFmtId="14" fontId="25" fillId="26" borderId="55" xfId="0" applyNumberFormat="1" applyFont="1" applyFill="1" applyBorder="1" applyAlignment="1" applyProtection="1">
      <alignment horizontal="center" vertical="center" wrapText="1"/>
      <protection locked="0"/>
    </xf>
    <xf numFmtId="0" fontId="25" fillId="26" borderId="74" xfId="0" applyFont="1" applyFill="1" applyBorder="1" applyAlignment="1" applyProtection="1">
      <alignment horizontal="left" vertical="center" wrapText="1"/>
      <protection locked="0"/>
    </xf>
    <xf numFmtId="0" fontId="25" fillId="26" borderId="134" xfId="0" applyFont="1" applyFill="1" applyBorder="1" applyAlignment="1" applyProtection="1">
      <alignment horizontal="left" vertical="center" wrapText="1"/>
      <protection locked="0"/>
    </xf>
    <xf numFmtId="0" fontId="25" fillId="26" borderId="135" xfId="0" applyFont="1" applyFill="1" applyBorder="1" applyAlignment="1" applyProtection="1">
      <alignment horizontal="left" vertical="center" wrapText="1"/>
      <protection locked="0"/>
    </xf>
    <xf numFmtId="0" fontId="44" fillId="20" borderId="86" xfId="0" applyFont="1" applyFill="1" applyBorder="1" applyAlignment="1" applyProtection="1">
      <alignment horizontal="left" vertical="center" wrapText="1"/>
    </xf>
    <xf numFmtId="0" fontId="44" fillId="20" borderId="87" xfId="0" applyFont="1" applyFill="1" applyBorder="1" applyAlignment="1" applyProtection="1">
      <alignment horizontal="left" vertical="center" wrapText="1"/>
    </xf>
    <xf numFmtId="0" fontId="44" fillId="20" borderId="88" xfId="0" applyFont="1" applyFill="1" applyBorder="1" applyAlignment="1" applyProtection="1">
      <alignment horizontal="left" vertical="center" wrapText="1"/>
    </xf>
    <xf numFmtId="0" fontId="25" fillId="0" borderId="34" xfId="0" applyFont="1" applyBorder="1" applyAlignment="1" applyProtection="1">
      <alignment horizontal="center" vertical="center" wrapText="1"/>
    </xf>
    <xf numFmtId="0" fontId="42" fillId="20" borderId="98" xfId="0" applyFont="1" applyFill="1" applyBorder="1" applyAlignment="1" applyProtection="1">
      <alignment horizontal="left" vertical="center" wrapText="1"/>
    </xf>
    <xf numFmtId="0" fontId="42" fillId="20" borderId="99" xfId="0" applyFont="1" applyFill="1" applyBorder="1" applyAlignment="1" applyProtection="1">
      <alignment horizontal="left" vertical="center" wrapText="1"/>
    </xf>
    <xf numFmtId="0" fontId="42" fillId="20" borderId="100" xfId="0" applyFont="1" applyFill="1" applyBorder="1" applyAlignment="1" applyProtection="1">
      <alignment horizontal="left" vertical="center" wrapText="1"/>
    </xf>
    <xf numFmtId="0" fontId="45" fillId="19" borderId="98" xfId="0" applyFont="1" applyFill="1" applyBorder="1" applyAlignment="1" applyProtection="1">
      <alignment horizontal="center" vertical="center" wrapText="1"/>
    </xf>
    <xf numFmtId="0" fontId="45" fillId="19" borderId="99" xfId="0" applyFont="1" applyFill="1" applyBorder="1" applyAlignment="1" applyProtection="1">
      <alignment horizontal="center" vertical="center" wrapText="1"/>
    </xf>
    <xf numFmtId="0" fontId="45" fillId="19" borderId="112" xfId="0" applyFont="1" applyFill="1" applyBorder="1" applyAlignment="1" applyProtection="1">
      <alignment horizontal="center" vertical="center" wrapText="1"/>
    </xf>
    <xf numFmtId="0" fontId="45" fillId="19" borderId="107" xfId="0" applyFont="1" applyFill="1" applyBorder="1" applyAlignment="1" applyProtection="1">
      <alignment horizontal="center" vertical="center" wrapText="1"/>
    </xf>
    <xf numFmtId="0" fontId="25" fillId="21" borderId="39" xfId="0" applyFont="1" applyFill="1" applyBorder="1" applyAlignment="1" applyProtection="1">
      <alignment horizontal="center" vertical="center" wrapText="1"/>
    </xf>
    <xf numFmtId="0" fontId="25" fillId="21" borderId="73" xfId="0" applyFont="1" applyFill="1" applyBorder="1" applyAlignment="1" applyProtection="1">
      <alignment horizontal="center" vertical="center" wrapText="1"/>
    </xf>
    <xf numFmtId="0" fontId="25" fillId="21" borderId="136" xfId="0" applyFont="1" applyFill="1" applyBorder="1" applyAlignment="1" applyProtection="1">
      <alignment horizontal="left" vertical="top" wrapText="1"/>
    </xf>
    <xf numFmtId="0" fontId="43" fillId="21" borderId="131" xfId="0" applyFont="1" applyFill="1" applyBorder="1" applyAlignment="1" applyProtection="1">
      <alignment horizontal="left" vertical="top" wrapText="1"/>
    </xf>
    <xf numFmtId="0" fontId="43" fillId="21" borderId="137" xfId="0" applyFont="1" applyFill="1" applyBorder="1" applyAlignment="1" applyProtection="1">
      <alignment horizontal="left" vertical="top" wrapText="1"/>
    </xf>
    <xf numFmtId="0" fontId="45" fillId="19" borderId="109" xfId="0" applyFont="1" applyFill="1" applyBorder="1" applyAlignment="1" applyProtection="1">
      <alignment horizontal="center" vertical="center" wrapText="1"/>
    </xf>
    <xf numFmtId="0" fontId="45" fillId="19" borderId="110" xfId="0" applyFont="1" applyFill="1" applyBorder="1" applyAlignment="1" applyProtection="1">
      <alignment horizontal="center" vertical="center" wrapText="1"/>
    </xf>
    <xf numFmtId="0" fontId="45" fillId="19" borderId="83" xfId="0" applyFont="1" applyFill="1" applyBorder="1" applyAlignment="1" applyProtection="1">
      <alignment horizontal="center" vertical="center" wrapText="1"/>
    </xf>
    <xf numFmtId="0" fontId="45" fillId="19" borderId="111" xfId="0" applyFont="1" applyFill="1" applyBorder="1" applyAlignment="1" applyProtection="1">
      <alignment horizontal="center" vertical="center" wrapText="1"/>
    </xf>
    <xf numFmtId="0" fontId="24" fillId="19" borderId="90" xfId="0" applyFont="1" applyFill="1" applyBorder="1" applyAlignment="1" applyProtection="1">
      <alignment horizontal="center" vertical="center" wrapText="1"/>
    </xf>
    <xf numFmtId="0" fontId="24" fillId="19" borderId="69" xfId="0" applyFont="1" applyFill="1" applyBorder="1" applyAlignment="1" applyProtection="1">
      <alignment horizontal="center" vertical="center" wrapText="1"/>
    </xf>
    <xf numFmtId="0" fontId="24" fillId="19" borderId="70" xfId="0" applyFont="1" applyFill="1" applyBorder="1" applyAlignment="1" applyProtection="1">
      <alignment horizontal="center" vertical="center" wrapText="1"/>
    </xf>
    <xf numFmtId="0" fontId="30" fillId="19" borderId="91" xfId="0" applyFont="1" applyFill="1" applyBorder="1" applyAlignment="1" applyProtection="1">
      <alignment horizontal="center" vertical="center"/>
    </xf>
    <xf numFmtId="0" fontId="30" fillId="19" borderId="92" xfId="0" applyFont="1" applyFill="1" applyBorder="1" applyAlignment="1" applyProtection="1">
      <alignment horizontal="center" vertical="center"/>
    </xf>
    <xf numFmtId="0" fontId="30" fillId="19" borderId="93" xfId="0" applyFont="1" applyFill="1" applyBorder="1" applyAlignment="1" applyProtection="1">
      <alignment horizontal="center" vertical="center"/>
    </xf>
    <xf numFmtId="0" fontId="35" fillId="18" borderId="11" xfId="0" applyNumberFormat="1" applyFont="1" applyFill="1" applyBorder="1" applyAlignment="1">
      <alignment horizontal="center" vertical="center" wrapText="1"/>
    </xf>
    <xf numFmtId="6" fontId="25" fillId="26" borderId="74" xfId="0" applyNumberFormat="1" applyFont="1" applyFill="1" applyBorder="1" applyAlignment="1" applyProtection="1">
      <alignment horizontal="left" vertical="top" wrapText="1"/>
      <protection locked="0"/>
    </xf>
    <xf numFmtId="6" fontId="25" fillId="26" borderId="134" xfId="0" applyNumberFormat="1" applyFont="1" applyFill="1" applyBorder="1" applyAlignment="1" applyProtection="1">
      <alignment horizontal="left" vertical="top" wrapText="1"/>
      <protection locked="0"/>
    </xf>
    <xf numFmtId="6" fontId="25" fillId="26" borderId="135" xfId="0" applyNumberFormat="1" applyFont="1" applyFill="1" applyBorder="1" applyAlignment="1" applyProtection="1">
      <alignment horizontal="left" vertical="top" wrapText="1"/>
      <protection locked="0"/>
    </xf>
    <xf numFmtId="0" fontId="44" fillId="20" borderId="10" xfId="0" applyFont="1" applyFill="1" applyBorder="1" applyAlignment="1" applyProtection="1">
      <alignment horizontal="left" vertical="center" wrapText="1"/>
    </xf>
    <xf numFmtId="0" fontId="44" fillId="20" borderId="0" xfId="0" applyFont="1" applyFill="1" applyBorder="1" applyAlignment="1" applyProtection="1">
      <alignment horizontal="left" vertical="center" wrapText="1"/>
    </xf>
    <xf numFmtId="0" fontId="44" fillId="20" borderId="56" xfId="0" applyFont="1" applyFill="1" applyBorder="1" applyAlignment="1" applyProtection="1">
      <alignment horizontal="left" vertical="center" wrapText="1"/>
    </xf>
    <xf numFmtId="0" fontId="25" fillId="18" borderId="27" xfId="0" applyNumberFormat="1" applyFont="1" applyFill="1" applyBorder="1" applyAlignment="1" applyProtection="1">
      <alignment horizontal="center" vertical="center" wrapText="1"/>
      <protection locked="0"/>
    </xf>
    <xf numFmtId="0" fontId="25" fillId="18" borderId="34" xfId="0" applyNumberFormat="1" applyFont="1" applyFill="1" applyBorder="1" applyAlignment="1" applyProtection="1">
      <alignment horizontal="center" vertical="center" wrapText="1"/>
      <protection locked="0"/>
    </xf>
    <xf numFmtId="0" fontId="25" fillId="21" borderId="32" xfId="0" applyNumberFormat="1" applyFont="1" applyFill="1" applyBorder="1" applyAlignment="1" applyProtection="1">
      <alignment horizontal="center" vertical="center" wrapText="1"/>
    </xf>
    <xf numFmtId="0" fontId="25" fillId="22" borderId="32" xfId="0" applyFont="1" applyFill="1" applyBorder="1" applyAlignment="1">
      <alignment horizontal="center" wrapText="1"/>
    </xf>
    <xf numFmtId="0" fontId="25" fillId="22" borderId="79" xfId="0" applyFont="1" applyFill="1" applyBorder="1" applyAlignment="1">
      <alignment horizontal="center" wrapText="1"/>
    </xf>
    <xf numFmtId="0" fontId="44" fillId="20" borderId="80" xfId="0" applyFont="1" applyFill="1" applyBorder="1" applyAlignment="1" applyProtection="1">
      <alignment horizontal="center" vertical="center" wrapText="1"/>
    </xf>
    <xf numFmtId="0" fontId="44" fillId="20" borderId="16" xfId="0" applyFont="1" applyFill="1" applyBorder="1" applyAlignment="1" applyProtection="1">
      <alignment horizontal="center" vertical="center" wrapText="1"/>
    </xf>
    <xf numFmtId="0" fontId="25" fillId="0" borderId="39" xfId="0" applyFont="1" applyBorder="1" applyAlignment="1" applyProtection="1">
      <alignment horizontal="center" vertical="center" wrapText="1"/>
    </xf>
    <xf numFmtId="0" fontId="25" fillId="0" borderId="81" xfId="0" applyFont="1" applyBorder="1" applyAlignment="1" applyProtection="1">
      <alignment horizontal="center" vertical="center" wrapText="1"/>
    </xf>
    <xf numFmtId="0" fontId="25" fillId="21" borderId="28" xfId="0" applyFont="1" applyFill="1" applyBorder="1" applyAlignment="1" applyProtection="1">
      <alignment horizontal="center" vertical="center" wrapText="1"/>
    </xf>
    <xf numFmtId="0" fontId="25" fillId="0" borderId="28" xfId="0" applyFont="1" applyBorder="1" applyAlignment="1" applyProtection="1">
      <alignment horizontal="center" wrapText="1"/>
    </xf>
    <xf numFmtId="0" fontId="25" fillId="0" borderId="35" xfId="0" applyFont="1" applyBorder="1" applyAlignment="1" applyProtection="1">
      <alignment horizontal="center" wrapText="1"/>
    </xf>
    <xf numFmtId="0" fontId="44" fillId="20" borderId="101" xfId="0" applyFont="1" applyFill="1" applyBorder="1" applyAlignment="1" applyProtection="1">
      <alignment horizontal="center" vertical="center" wrapText="1"/>
    </xf>
    <xf numFmtId="0" fontId="44" fillId="20" borderId="102" xfId="0" applyFont="1" applyFill="1" applyBorder="1" applyAlignment="1" applyProtection="1">
      <alignment horizontal="center" vertical="center" wrapText="1"/>
    </xf>
    <xf numFmtId="0" fontId="47" fillId="0" borderId="97" xfId="0" applyFont="1" applyFill="1" applyBorder="1" applyAlignment="1" applyProtection="1">
      <alignment horizontal="left" vertical="center" wrapText="1"/>
    </xf>
    <xf numFmtId="0" fontId="47" fillId="0" borderId="40" xfId="0" applyFont="1" applyFill="1" applyBorder="1" applyAlignment="1" applyProtection="1">
      <alignment horizontal="left" vertical="center" wrapText="1"/>
    </xf>
    <xf numFmtId="0" fontId="46" fillId="21" borderId="84" xfId="0" applyFont="1" applyFill="1" applyBorder="1" applyAlignment="1" applyProtection="1">
      <alignment horizontal="center" vertical="top" wrapText="1"/>
    </xf>
    <xf numFmtId="0" fontId="46" fillId="21" borderId="85" xfId="0" applyFont="1" applyFill="1" applyBorder="1" applyAlignment="1" applyProtection="1">
      <alignment horizontal="center" vertical="top" wrapText="1"/>
    </xf>
    <xf numFmtId="0" fontId="46" fillId="21" borderId="78" xfId="0" applyFont="1" applyFill="1" applyBorder="1" applyAlignment="1" applyProtection="1">
      <alignment horizontal="center" vertical="top" wrapText="1"/>
    </xf>
    <xf numFmtId="0" fontId="36" fillId="18" borderId="103" xfId="0" applyFont="1" applyFill="1" applyBorder="1" applyAlignment="1">
      <alignment horizontal="center" vertical="center" wrapText="1"/>
    </xf>
    <xf numFmtId="0" fontId="44" fillId="20" borderId="104" xfId="0" applyFont="1" applyFill="1" applyBorder="1" applyAlignment="1" applyProtection="1">
      <alignment horizontal="center" vertical="center" wrapText="1"/>
    </xf>
    <xf numFmtId="0" fontId="44" fillId="20" borderId="105" xfId="0" applyFont="1" applyFill="1" applyBorder="1" applyAlignment="1" applyProtection="1">
      <alignment horizontal="center" vertical="center" wrapText="1"/>
    </xf>
    <xf numFmtId="0" fontId="44" fillId="20" borderId="106" xfId="0" applyFont="1" applyFill="1" applyBorder="1" applyAlignment="1" applyProtection="1">
      <alignment horizontal="center" vertical="center" wrapText="1"/>
    </xf>
    <xf numFmtId="0" fontId="44" fillId="20" borderId="116" xfId="0" applyFont="1" applyFill="1" applyBorder="1" applyAlignment="1" applyProtection="1">
      <alignment horizontal="left" vertical="center" wrapText="1"/>
    </xf>
    <xf numFmtId="0" fontId="44" fillId="20" borderId="117" xfId="0" applyFont="1" applyFill="1" applyBorder="1" applyAlignment="1" applyProtection="1">
      <alignment horizontal="left" vertical="center" wrapText="1"/>
    </xf>
    <xf numFmtId="0" fontId="34" fillId="19" borderId="94" xfId="0" applyFont="1" applyFill="1" applyBorder="1" applyAlignment="1" applyProtection="1">
      <alignment horizontal="center" vertical="center" wrapText="1"/>
    </xf>
    <xf numFmtId="0" fontId="34" fillId="19" borderId="11" xfId="0" applyFont="1" applyFill="1" applyBorder="1" applyAlignment="1" applyProtection="1">
      <alignment horizontal="center" vertical="center" wrapText="1"/>
    </xf>
    <xf numFmtId="0" fontId="50" fillId="0" borderId="36" xfId="0" applyFont="1" applyBorder="1" applyAlignment="1" applyProtection="1">
      <alignment horizontal="left" vertical="center" wrapText="1"/>
    </xf>
    <xf numFmtId="0" fontId="50" fillId="0" borderId="49" xfId="0" applyFont="1" applyBorder="1" applyAlignment="1" applyProtection="1">
      <alignment horizontal="left" vertical="center" wrapText="1"/>
    </xf>
    <xf numFmtId="0" fontId="50" fillId="0" borderId="55" xfId="0" applyFont="1" applyBorder="1" applyAlignment="1" applyProtection="1">
      <alignment horizontal="left" vertical="center" wrapText="1"/>
    </xf>
    <xf numFmtId="0" fontId="20" fillId="23" borderId="61" xfId="0" applyFont="1" applyFill="1" applyBorder="1" applyAlignment="1" applyProtection="1">
      <alignment horizontal="center" vertical="center" wrapText="1"/>
    </xf>
    <xf numFmtId="0" fontId="20" fillId="23" borderId="39" xfId="0" applyFont="1" applyFill="1" applyBorder="1" applyAlignment="1" applyProtection="1">
      <alignment horizontal="center" vertical="center" wrapText="1"/>
    </xf>
    <xf numFmtId="0" fontId="20" fillId="23" borderId="62" xfId="0" applyFont="1" applyFill="1" applyBorder="1" applyAlignment="1" applyProtection="1">
      <alignment horizontal="center" vertical="center" wrapText="1"/>
    </xf>
    <xf numFmtId="0" fontId="25" fillId="24" borderId="27" xfId="0" applyFont="1" applyFill="1" applyBorder="1" applyAlignment="1" applyProtection="1">
      <alignment horizontal="center" vertical="center" wrapText="1"/>
      <protection locked="0"/>
    </xf>
    <xf numFmtId="0" fontId="25" fillId="24" borderId="47" xfId="0" applyFont="1" applyFill="1" applyBorder="1" applyAlignment="1" applyProtection="1">
      <alignment horizontal="center" vertical="center" wrapText="1"/>
      <protection locked="0"/>
    </xf>
    <xf numFmtId="0" fontId="50" fillId="18" borderId="27" xfId="0" applyFont="1" applyFill="1" applyBorder="1" applyAlignment="1" applyProtection="1">
      <alignment horizontal="center" vertical="center" wrapText="1"/>
      <protection locked="0"/>
    </xf>
    <xf numFmtId="0" fontId="50" fillId="0" borderId="15" xfId="0" applyFont="1" applyBorder="1" applyAlignment="1" applyProtection="1">
      <alignment horizontal="center" vertical="center" wrapText="1"/>
    </xf>
    <xf numFmtId="0" fontId="50" fillId="0" borderId="27" xfId="0" applyFont="1" applyBorder="1" applyAlignment="1" applyProtection="1">
      <alignment horizontal="center" vertical="center" wrapText="1"/>
    </xf>
    <xf numFmtId="0" fontId="0" fillId="0" borderId="0" xfId="0" applyAlignment="1">
      <alignment horizontal="center"/>
    </xf>
    <xf numFmtId="0" fontId="50" fillId="18" borderId="36" xfId="0" applyFont="1" applyFill="1" applyBorder="1" applyAlignment="1" applyProtection="1">
      <alignment horizontal="left" vertical="top" wrapText="1"/>
      <protection locked="0"/>
    </xf>
    <xf numFmtId="0" fontId="50" fillId="18" borderId="49" xfId="0" applyFont="1" applyFill="1" applyBorder="1" applyAlignment="1" applyProtection="1">
      <alignment horizontal="left" vertical="top" wrapText="1"/>
      <protection locked="0"/>
    </xf>
    <xf numFmtId="0" fontId="50" fillId="18" borderId="57" xfId="0" applyFont="1" applyFill="1" applyBorder="1" applyAlignment="1" applyProtection="1">
      <alignment horizontal="left" vertical="top" wrapText="1"/>
      <protection locked="0"/>
    </xf>
    <xf numFmtId="0" fontId="24" fillId="18" borderId="46" xfId="0" applyFont="1" applyFill="1" applyBorder="1" applyAlignment="1" applyProtection="1">
      <alignment horizontal="left" vertical="top" wrapText="1"/>
      <protection locked="0"/>
    </xf>
    <xf numFmtId="0" fontId="25" fillId="18" borderId="123" xfId="0" applyFont="1" applyFill="1" applyBorder="1" applyAlignment="1" applyProtection="1">
      <alignment horizontal="left" vertical="top" wrapText="1"/>
      <protection locked="0"/>
    </xf>
    <xf numFmtId="0" fontId="25" fillId="18" borderId="124" xfId="0" applyFont="1" applyFill="1" applyBorder="1" applyAlignment="1" applyProtection="1">
      <alignment horizontal="left" vertical="top" wrapText="1"/>
      <protection locked="0"/>
    </xf>
    <xf numFmtId="0" fontId="25" fillId="0" borderId="15" xfId="0" applyFont="1" applyBorder="1" applyAlignment="1" applyProtection="1">
      <alignment horizontal="left" vertical="center" wrapText="1"/>
    </xf>
    <xf numFmtId="0" fontId="25" fillId="0" borderId="27" xfId="0" applyFont="1" applyBorder="1" applyAlignment="1" applyProtection="1">
      <alignment horizontal="left" vertical="center" wrapText="1"/>
    </xf>
    <xf numFmtId="0" fontId="25" fillId="18" borderId="27" xfId="0" applyFont="1" applyFill="1" applyBorder="1" applyAlignment="1" applyProtection="1">
      <alignment horizontal="center" wrapText="1"/>
      <protection locked="0"/>
    </xf>
    <xf numFmtId="0" fontId="25" fillId="18" borderId="47" xfId="0" applyFont="1" applyFill="1" applyBorder="1" applyAlignment="1" applyProtection="1">
      <alignment horizontal="center" wrapText="1"/>
      <protection locked="0"/>
    </xf>
    <xf numFmtId="0" fontId="25" fillId="0" borderId="63" xfId="0" applyFont="1" applyBorder="1" applyAlignment="1" applyProtection="1">
      <alignment horizontal="left" vertical="center" wrapText="1"/>
    </xf>
    <xf numFmtId="0" fontId="25" fillId="0" borderId="64" xfId="0" applyFont="1" applyBorder="1" applyAlignment="1" applyProtection="1">
      <alignment horizontal="left" vertical="center" wrapText="1"/>
    </xf>
    <xf numFmtId="0" fontId="25" fillId="18" borderId="64" xfId="0" applyFont="1" applyFill="1" applyBorder="1" applyAlignment="1" applyProtection="1">
      <alignment horizontal="center" wrapText="1"/>
      <protection locked="0"/>
    </xf>
    <xf numFmtId="0" fontId="25" fillId="18" borderId="45" xfId="0" applyFont="1" applyFill="1" applyBorder="1" applyAlignment="1" applyProtection="1">
      <alignment horizontal="center" wrapText="1"/>
      <protection locked="0"/>
    </xf>
    <xf numFmtId="0" fontId="25" fillId="20" borderId="27" xfId="0" applyFont="1" applyFill="1" applyBorder="1" applyAlignment="1" applyProtection="1">
      <alignment horizontal="center" vertical="center"/>
      <protection locked="0"/>
    </xf>
    <xf numFmtId="0" fontId="25" fillId="20" borderId="47" xfId="0" applyFont="1" applyFill="1" applyBorder="1" applyAlignment="1" applyProtection="1">
      <alignment horizontal="center" vertical="center"/>
      <protection locked="0"/>
    </xf>
    <xf numFmtId="0" fontId="50" fillId="25" borderId="46" xfId="0" applyFont="1" applyFill="1" applyBorder="1" applyAlignment="1" applyProtection="1">
      <alignment horizontal="left" vertical="top" wrapText="1"/>
      <protection locked="0"/>
    </xf>
    <xf numFmtId="0" fontId="51" fillId="25" borderId="123" xfId="0" applyFont="1" applyFill="1" applyBorder="1" applyAlignment="1" applyProtection="1">
      <alignment horizontal="left" vertical="top" wrapText="1"/>
      <protection locked="0"/>
    </xf>
    <xf numFmtId="0" fontId="51" fillId="25" borderId="124" xfId="0" applyFont="1" applyFill="1" applyBorder="1" applyAlignment="1" applyProtection="1">
      <alignment horizontal="left" vertical="top" wrapText="1"/>
      <protection locked="0"/>
    </xf>
    <xf numFmtId="0" fontId="50" fillId="18" borderId="47" xfId="0" applyFont="1" applyFill="1" applyBorder="1" applyAlignment="1" applyProtection="1">
      <alignment horizontal="center" vertical="center" wrapText="1"/>
      <protection locked="0"/>
    </xf>
    <xf numFmtId="0" fontId="23" fillId="0" borderId="0" xfId="0" applyFont="1" applyBorder="1" applyAlignment="1" applyProtection="1">
      <alignment horizontal="center" vertical="center" wrapText="1"/>
      <protection locked="0"/>
    </xf>
    <xf numFmtId="0" fontId="25" fillId="18" borderId="27" xfId="0" applyFont="1" applyFill="1" applyBorder="1" applyAlignment="1" applyProtection="1">
      <alignment horizontal="center" vertical="center" wrapText="1"/>
      <protection locked="0"/>
    </xf>
    <xf numFmtId="0" fontId="25" fillId="18" borderId="47" xfId="0" applyFont="1" applyFill="1" applyBorder="1" applyAlignment="1" applyProtection="1">
      <alignment horizontal="center" vertical="center" wrapText="1"/>
      <protection locked="0"/>
    </xf>
    <xf numFmtId="0" fontId="22" fillId="18" borderId="0" xfId="0" applyFont="1" applyFill="1" applyBorder="1" applyAlignment="1" applyProtection="1">
      <alignment horizontal="center" vertical="top" wrapText="1"/>
      <protection locked="0"/>
    </xf>
    <xf numFmtId="0" fontId="48" fillId="0" borderId="118" xfId="0" applyFont="1" applyBorder="1" applyAlignment="1" applyProtection="1">
      <alignment horizontal="center" vertical="center" wrapText="1"/>
    </xf>
    <xf numFmtId="0" fontId="48" fillId="0" borderId="120" xfId="0" applyFont="1" applyBorder="1" applyAlignment="1" applyProtection="1">
      <alignment horizontal="center" vertical="center" wrapText="1"/>
    </xf>
    <xf numFmtId="0" fontId="48" fillId="0" borderId="119" xfId="0" applyFont="1" applyBorder="1" applyAlignment="1" applyProtection="1">
      <alignment horizontal="center" vertical="center" wrapText="1"/>
    </xf>
    <xf numFmtId="0" fontId="0" fillId="20" borderId="27" xfId="0" applyFill="1" applyBorder="1" applyAlignment="1" applyProtection="1">
      <alignment horizontal="center"/>
      <protection locked="0"/>
    </xf>
    <xf numFmtId="0" fontId="0" fillId="20" borderId="47" xfId="0" applyFill="1" applyBorder="1" applyAlignment="1" applyProtection="1">
      <alignment horizontal="center"/>
      <protection locked="0"/>
    </xf>
    <xf numFmtId="0" fontId="50" fillId="18" borderId="54" xfId="0" applyFont="1" applyFill="1" applyBorder="1" applyAlignment="1" applyProtection="1">
      <alignment horizontal="left" vertical="top" wrapText="1"/>
      <protection locked="0"/>
    </xf>
    <xf numFmtId="0" fontId="20" fillId="23" borderId="15" xfId="0" applyFont="1" applyFill="1" applyBorder="1" applyAlignment="1" applyProtection="1">
      <alignment horizontal="center" vertical="center" wrapText="1"/>
    </xf>
    <xf numFmtId="0" fontId="20" fillId="23" borderId="27" xfId="0" applyFont="1" applyFill="1" applyBorder="1" applyAlignment="1" applyProtection="1">
      <alignment horizontal="center" vertical="center" wrapText="1"/>
    </xf>
    <xf numFmtId="0" fontId="20" fillId="23" borderId="47" xfId="0" applyFont="1" applyFill="1" applyBorder="1" applyAlignment="1" applyProtection="1">
      <alignment horizontal="center" vertical="center" wrapText="1"/>
    </xf>
    <xf numFmtId="0" fontId="50" fillId="18" borderId="54" xfId="0" applyFont="1" applyFill="1" applyBorder="1" applyAlignment="1" applyProtection="1">
      <alignment horizontal="center" vertical="center" wrapText="1"/>
      <protection locked="0"/>
    </xf>
    <xf numFmtId="0" fontId="50" fillId="18" borderId="55" xfId="0" applyFont="1" applyFill="1" applyBorder="1" applyAlignment="1" applyProtection="1">
      <alignment horizontal="center" vertical="center" wrapText="1"/>
      <protection locked="0"/>
    </xf>
    <xf numFmtId="0" fontId="29" fillId="19" borderId="61" xfId="0" applyFont="1" applyFill="1" applyBorder="1" applyAlignment="1" applyProtection="1">
      <alignment horizontal="center" vertical="center" wrapText="1"/>
    </xf>
    <xf numFmtId="0" fontId="29" fillId="19" borderId="39" xfId="0" applyFont="1" applyFill="1" applyBorder="1" applyAlignment="1" applyProtection="1">
      <alignment horizontal="center" vertical="center" wrapText="1"/>
    </xf>
    <xf numFmtId="0" fontId="29" fillId="19" borderId="62" xfId="0" applyFont="1" applyFill="1" applyBorder="1" applyAlignment="1" applyProtection="1">
      <alignment horizontal="center" vertical="center" wrapText="1"/>
    </xf>
    <xf numFmtId="0" fontId="50" fillId="18" borderId="36" xfId="0" applyFont="1" applyFill="1" applyBorder="1" applyAlignment="1" applyProtection="1">
      <alignment horizontal="left" vertical="center" wrapText="1"/>
    </xf>
    <xf numFmtId="0" fontId="49" fillId="0" borderId="49" xfId="0" applyFont="1" applyBorder="1" applyProtection="1"/>
    <xf numFmtId="0" fontId="49" fillId="0" borderId="55" xfId="0" applyFont="1" applyBorder="1" applyProtection="1"/>
    <xf numFmtId="0" fontId="50" fillId="18" borderId="26" xfId="0" applyFont="1" applyFill="1" applyBorder="1" applyAlignment="1" applyProtection="1">
      <alignment horizontal="center" vertical="center" wrapText="1"/>
      <protection locked="0"/>
    </xf>
    <xf numFmtId="0" fontId="50" fillId="18" borderId="52" xfId="0" applyFont="1" applyFill="1" applyBorder="1" applyAlignment="1" applyProtection="1">
      <alignment horizontal="center" vertical="center" wrapText="1"/>
      <protection locked="0"/>
    </xf>
    <xf numFmtId="0" fontId="50" fillId="18" borderId="27" xfId="0" applyFont="1" applyFill="1" applyBorder="1" applyAlignment="1" applyProtection="1">
      <alignment horizontal="center" vertical="top" wrapText="1"/>
      <protection locked="0"/>
    </xf>
    <xf numFmtId="0" fontId="50" fillId="18" borderId="47" xfId="0" applyFont="1" applyFill="1" applyBorder="1" applyAlignment="1" applyProtection="1">
      <alignment horizontal="center" vertical="top" wrapText="1"/>
      <protection locked="0"/>
    </xf>
    <xf numFmtId="0" fontId="20" fillId="19" borderId="22" xfId="0" applyFont="1" applyFill="1" applyBorder="1" applyAlignment="1" applyProtection="1">
      <alignment horizontal="center" vertical="center" wrapText="1"/>
    </xf>
    <xf numFmtId="0" fontId="20" fillId="19" borderId="0" xfId="0" applyFont="1" applyFill="1" applyBorder="1" applyAlignment="1" applyProtection="1">
      <alignment horizontal="center" vertical="center" wrapText="1"/>
    </xf>
    <xf numFmtId="0" fontId="20" fillId="19" borderId="21" xfId="0" applyFont="1" applyFill="1" applyBorder="1" applyAlignment="1" applyProtection="1">
      <alignment horizontal="center" vertical="center" wrapText="1"/>
    </xf>
    <xf numFmtId="0" fontId="20" fillId="19" borderId="19" xfId="0" applyFont="1" applyFill="1" applyBorder="1" applyAlignment="1" applyProtection="1">
      <alignment horizontal="center" vertical="center" wrapText="1"/>
    </xf>
    <xf numFmtId="0" fontId="20" fillId="19" borderId="129" xfId="0" applyFont="1" applyFill="1" applyBorder="1" applyAlignment="1" applyProtection="1">
      <alignment horizontal="center" vertical="center" wrapText="1"/>
    </xf>
    <xf numFmtId="0" fontId="20" fillId="19" borderId="130" xfId="0" applyFont="1" applyFill="1" applyBorder="1" applyAlignment="1" applyProtection="1">
      <alignment horizontal="center" vertical="center" wrapText="1"/>
    </xf>
    <xf numFmtId="0" fontId="50" fillId="18" borderId="123" xfId="0" applyFont="1" applyFill="1" applyBorder="1" applyAlignment="1" applyProtection="1">
      <alignment horizontal="left" vertical="center" wrapText="1"/>
    </xf>
    <xf numFmtId="0" fontId="21" fillId="18" borderId="16" xfId="0" applyFont="1" applyFill="1" applyBorder="1" applyAlignment="1" applyProtection="1">
      <alignment horizontal="center" vertical="center" wrapText="1"/>
      <protection locked="0"/>
    </xf>
    <xf numFmtId="0" fontId="50" fillId="18" borderId="15" xfId="0" applyFont="1" applyFill="1" applyBorder="1" applyAlignment="1" applyProtection="1">
      <alignment horizontal="center" vertical="center" wrapText="1"/>
    </xf>
    <xf numFmtId="0" fontId="50" fillId="18" borderId="27" xfId="0" applyFont="1" applyFill="1" applyBorder="1" applyAlignment="1" applyProtection="1">
      <alignment horizontal="center" vertical="center" wrapText="1"/>
    </xf>
    <xf numFmtId="0" fontId="50" fillId="18" borderId="63" xfId="0" applyFont="1" applyFill="1" applyBorder="1" applyAlignment="1" applyProtection="1">
      <alignment horizontal="center" vertical="center" wrapText="1"/>
    </xf>
    <xf numFmtId="0" fontId="50" fillId="18" borderId="64" xfId="0" applyFont="1" applyFill="1" applyBorder="1" applyAlignment="1" applyProtection="1">
      <alignment horizontal="center" vertical="center" wrapText="1"/>
    </xf>
    <xf numFmtId="0" fontId="25" fillId="18" borderId="27" xfId="0" applyFont="1" applyFill="1" applyBorder="1" applyAlignment="1" applyProtection="1">
      <alignment horizontal="center" vertical="top" wrapText="1"/>
      <protection locked="0"/>
    </xf>
    <xf numFmtId="165" fontId="50" fillId="18" borderId="27" xfId="0" applyNumberFormat="1" applyFont="1" applyFill="1" applyBorder="1" applyAlignment="1" applyProtection="1">
      <alignment horizontal="center" vertical="center" wrapText="1"/>
      <protection locked="0"/>
    </xf>
    <xf numFmtId="165" fontId="50" fillId="18" borderId="47" xfId="0" applyNumberFormat="1" applyFont="1" applyFill="1" applyBorder="1" applyAlignment="1" applyProtection="1">
      <alignment horizontal="center" vertical="center" wrapText="1"/>
      <protection locked="0"/>
    </xf>
    <xf numFmtId="165" fontId="50" fillId="18" borderId="64" xfId="0" applyNumberFormat="1" applyFont="1" applyFill="1" applyBorder="1" applyAlignment="1" applyProtection="1">
      <alignment horizontal="center" vertical="center" wrapText="1"/>
      <protection locked="0"/>
    </xf>
    <xf numFmtId="165" fontId="50" fillId="18" borderId="45" xfId="0" applyNumberFormat="1" applyFont="1" applyFill="1" applyBorder="1" applyAlignment="1" applyProtection="1">
      <alignment horizontal="center" vertical="center" wrapText="1"/>
      <protection locked="0"/>
    </xf>
    <xf numFmtId="0" fontId="50" fillId="25" borderId="122" xfId="0" applyFont="1" applyFill="1" applyBorder="1" applyAlignment="1" applyProtection="1">
      <alignment horizontal="center" vertical="top" wrapText="1"/>
      <protection locked="0"/>
    </xf>
    <xf numFmtId="0" fontId="50" fillId="25" borderId="123" xfId="0" applyFont="1" applyFill="1" applyBorder="1" applyAlignment="1" applyProtection="1">
      <alignment horizontal="center" vertical="top"/>
      <protection locked="0"/>
    </xf>
    <xf numFmtId="0" fontId="50" fillId="25" borderId="124" xfId="0" applyFont="1" applyFill="1" applyBorder="1" applyAlignment="1" applyProtection="1">
      <alignment horizontal="center" vertical="top"/>
      <protection locked="0"/>
    </xf>
    <xf numFmtId="0" fontId="50" fillId="18" borderId="54" xfId="0" applyFont="1" applyFill="1" applyBorder="1" applyAlignment="1" applyProtection="1">
      <alignment horizontal="left" vertical="center" wrapText="1"/>
      <protection locked="0"/>
    </xf>
    <xf numFmtId="0" fontId="50" fillId="18" borderId="49" xfId="0" applyFont="1" applyFill="1" applyBorder="1" applyAlignment="1" applyProtection="1">
      <alignment horizontal="left" vertical="center" wrapText="1"/>
      <protection locked="0"/>
    </xf>
    <xf numFmtId="0" fontId="50" fillId="18" borderId="125" xfId="0" applyFont="1" applyFill="1" applyBorder="1" applyAlignment="1" applyProtection="1">
      <alignment horizontal="left" vertical="center" wrapText="1"/>
    </xf>
    <xf numFmtId="0" fontId="50" fillId="18" borderId="83" xfId="0" applyFont="1" applyFill="1" applyBorder="1" applyAlignment="1" applyProtection="1">
      <alignment horizontal="left" vertical="center" wrapText="1"/>
    </xf>
    <xf numFmtId="0" fontId="50" fillId="18" borderId="126" xfId="0" applyFont="1" applyFill="1" applyBorder="1" applyAlignment="1" applyProtection="1">
      <alignment horizontal="left" vertical="center" wrapText="1"/>
    </xf>
    <xf numFmtId="0" fontId="49" fillId="0" borderId="53" xfId="0" applyFont="1" applyFill="1" applyBorder="1" applyAlignment="1" applyProtection="1">
      <alignment horizontal="center" vertical="center"/>
      <protection locked="0"/>
    </xf>
    <xf numFmtId="0" fontId="49" fillId="0" borderId="15" xfId="0" applyFont="1" applyFill="1" applyBorder="1" applyAlignment="1" applyProtection="1">
      <alignment horizontal="center" vertical="center"/>
      <protection locked="0"/>
    </xf>
    <xf numFmtId="0" fontId="49" fillId="0" borderId="121" xfId="0" applyFont="1" applyFill="1" applyBorder="1" applyAlignment="1" applyProtection="1">
      <alignment horizontal="center" vertical="center"/>
      <protection locked="0"/>
    </xf>
    <xf numFmtId="0" fontId="50" fillId="0" borderId="36" xfId="0" applyFont="1" applyFill="1" applyBorder="1" applyAlignment="1" applyProtection="1">
      <alignment horizontal="left" vertical="top" wrapText="1"/>
      <protection locked="0"/>
    </xf>
    <xf numFmtId="0" fontId="50" fillId="0" borderId="49" xfId="0" applyFont="1" applyFill="1" applyBorder="1" applyAlignment="1" applyProtection="1">
      <alignment horizontal="left" vertical="top" wrapText="1"/>
      <protection locked="0"/>
    </xf>
    <xf numFmtId="0" fontId="50" fillId="0" borderId="57" xfId="0" applyFont="1" applyFill="1" applyBorder="1" applyAlignment="1" applyProtection="1">
      <alignment horizontal="left" vertical="top" wrapText="1"/>
      <protection locked="0"/>
    </xf>
    <xf numFmtId="0" fontId="24" fillId="18" borderId="54" xfId="0" applyFont="1" applyFill="1" applyBorder="1" applyAlignment="1" applyProtection="1">
      <alignment horizontal="left" vertical="center" wrapText="1"/>
      <protection locked="0"/>
    </xf>
    <xf numFmtId="0" fontId="24" fillId="18" borderId="49" xfId="0" applyFont="1" applyFill="1" applyBorder="1" applyAlignment="1" applyProtection="1">
      <alignment horizontal="left" vertical="center" wrapText="1"/>
      <protection locked="0"/>
    </xf>
    <xf numFmtId="0" fontId="29" fillId="19" borderId="112" xfId="0" applyFont="1" applyFill="1" applyBorder="1" applyAlignment="1" applyProtection="1">
      <alignment horizontal="center" vertical="center" wrapText="1"/>
    </xf>
    <xf numFmtId="0" fontId="29" fillId="19" borderId="99" xfId="0" applyFont="1" applyFill="1" applyBorder="1" applyAlignment="1" applyProtection="1">
      <alignment horizontal="center" vertical="center" wrapText="1"/>
    </xf>
    <xf numFmtId="0" fontId="29" fillId="19" borderId="127" xfId="0" applyFont="1" applyFill="1" applyBorder="1" applyAlignment="1" applyProtection="1">
      <alignment horizontal="center" vertical="center" wrapText="1"/>
    </xf>
    <xf numFmtId="0" fontId="50" fillId="0" borderId="46" xfId="0" applyFont="1" applyFill="1" applyBorder="1" applyAlignment="1" applyProtection="1">
      <alignment horizontal="center" vertical="center" wrapText="1"/>
    </xf>
    <xf numFmtId="0" fontId="50" fillId="0" borderId="128" xfId="0" applyFont="1" applyFill="1" applyBorder="1" applyAlignment="1" applyProtection="1">
      <alignment horizontal="center" vertical="center" wrapText="1"/>
    </xf>
    <xf numFmtId="0" fontId="20" fillId="19" borderId="17" xfId="0" applyFont="1" applyFill="1" applyBorder="1" applyAlignment="1" applyProtection="1">
      <alignment horizontal="center" vertical="center" wrapText="1"/>
    </xf>
    <xf numFmtId="0" fontId="20" fillId="19" borderId="59" xfId="0" applyFont="1" applyFill="1" applyBorder="1" applyAlignment="1" applyProtection="1">
      <alignment horizontal="center" vertical="center" wrapText="1"/>
    </xf>
    <xf numFmtId="0" fontId="20" fillId="19" borderId="60" xfId="0" applyFont="1" applyFill="1" applyBorder="1" applyAlignment="1" applyProtection="1">
      <alignment horizontal="center" vertical="center" wrapText="1"/>
    </xf>
    <xf numFmtId="0" fontId="24" fillId="18" borderId="121" xfId="0" applyFont="1" applyFill="1" applyBorder="1" applyAlignment="1" applyProtection="1">
      <alignment horizontal="center" vertical="center" wrapText="1"/>
    </xf>
    <xf numFmtId="0" fontId="24" fillId="18" borderId="33" xfId="0" applyFont="1" applyFill="1" applyBorder="1" applyAlignment="1" applyProtection="1">
      <alignment horizontal="center" vertical="center" wrapText="1"/>
    </xf>
    <xf numFmtId="0" fontId="50" fillId="19" borderId="61" xfId="0" applyFont="1" applyFill="1" applyBorder="1" applyAlignment="1" applyProtection="1">
      <alignment horizontal="center" vertical="center" wrapText="1"/>
    </xf>
    <xf numFmtId="0" fontId="50" fillId="19" borderId="39" xfId="0" applyFont="1" applyFill="1" applyBorder="1" applyAlignment="1" applyProtection="1">
      <alignment horizontal="center" vertical="center" wrapText="1"/>
    </xf>
    <xf numFmtId="0" fontId="54" fillId="19" borderId="61" xfId="0" applyFont="1" applyFill="1" applyBorder="1" applyAlignment="1" applyProtection="1">
      <alignment horizontal="center" vertical="center" wrapText="1"/>
    </xf>
    <xf numFmtId="0" fontId="54" fillId="19" borderId="39" xfId="0" applyFont="1" applyFill="1" applyBorder="1" applyAlignment="1" applyProtection="1">
      <alignment horizontal="center" vertical="center" wrapText="1"/>
    </xf>
    <xf numFmtId="0" fontId="54" fillId="19" borderId="62" xfId="0" applyFont="1" applyFill="1" applyBorder="1" applyAlignment="1" applyProtection="1">
      <alignment horizontal="center" vertical="center" wrapText="1"/>
    </xf>
    <xf numFmtId="0" fontId="24" fillId="18" borderId="121" xfId="0" applyFont="1" applyFill="1" applyBorder="1" applyAlignment="1" applyProtection="1">
      <alignment horizontal="left" vertical="center" wrapText="1"/>
    </xf>
    <xf numFmtId="0" fontId="24" fillId="18" borderId="33" xfId="0" applyFont="1" applyFill="1" applyBorder="1" applyAlignment="1" applyProtection="1">
      <alignment horizontal="left" vertical="center" wrapText="1"/>
    </xf>
    <xf numFmtId="0" fontId="54" fillId="19" borderId="50" xfId="0" applyFont="1" applyFill="1" applyBorder="1" applyAlignment="1" applyProtection="1">
      <alignment horizontal="center" vertical="center" wrapText="1"/>
      <protection locked="0"/>
    </xf>
    <xf numFmtId="0" fontId="54" fillId="19" borderId="40" xfId="0" applyFont="1" applyFill="1" applyBorder="1" applyAlignment="1" applyProtection="1">
      <alignment horizontal="center" vertical="center" wrapText="1"/>
      <protection locked="0"/>
    </xf>
    <xf numFmtId="0" fontId="54" fillId="19" borderId="51" xfId="0" applyFont="1" applyFill="1" applyBorder="1" applyAlignment="1" applyProtection="1">
      <alignment horizontal="center" vertical="center" wrapText="1"/>
      <protection locked="0"/>
    </xf>
    <xf numFmtId="0" fontId="24" fillId="18" borderId="118" xfId="0" applyFont="1" applyFill="1" applyBorder="1" applyAlignment="1" applyProtection="1">
      <alignment horizontal="left" vertical="center" wrapText="1"/>
    </xf>
    <xf numFmtId="0" fontId="24" fillId="18" borderId="120" xfId="0" applyFont="1" applyFill="1" applyBorder="1" applyAlignment="1" applyProtection="1">
      <alignment horizontal="left" vertical="center" wrapText="1"/>
    </xf>
    <xf numFmtId="0" fontId="50" fillId="18" borderId="122" xfId="0" applyFont="1" applyFill="1" applyBorder="1" applyAlignment="1" applyProtection="1">
      <alignment horizontal="left" vertical="top" wrapText="1"/>
      <protection locked="0"/>
    </xf>
    <xf numFmtId="0" fontId="50" fillId="18" borderId="123" xfId="0" applyFont="1" applyFill="1" applyBorder="1" applyAlignment="1" applyProtection="1">
      <alignment horizontal="left" vertical="top" wrapText="1"/>
      <protection locked="0"/>
    </xf>
    <xf numFmtId="0" fontId="50" fillId="18" borderId="124" xfId="0" applyFont="1" applyFill="1" applyBorder="1" applyAlignment="1" applyProtection="1">
      <alignment horizontal="left" vertical="top" wrapText="1"/>
      <protection locked="0"/>
    </xf>
    <xf numFmtId="0" fontId="50" fillId="19" borderId="15" xfId="0" applyFont="1" applyFill="1" applyBorder="1" applyAlignment="1" applyProtection="1">
      <alignment horizontal="center" vertical="center" wrapText="1"/>
    </xf>
    <xf numFmtId="0" fontId="50" fillId="19" borderId="27" xfId="0" applyFont="1" applyFill="1" applyBorder="1" applyAlignment="1" applyProtection="1">
      <alignment horizontal="center" vertical="center" wrapText="1"/>
    </xf>
    <xf numFmtId="0" fontId="20" fillId="19" borderId="50" xfId="0" applyFont="1" applyFill="1" applyBorder="1" applyAlignment="1" applyProtection="1">
      <alignment horizontal="center" vertical="center" wrapText="1"/>
    </xf>
    <xf numFmtId="0" fontId="20" fillId="19" borderId="40" xfId="0" applyFont="1" applyFill="1" applyBorder="1" applyAlignment="1" applyProtection="1">
      <alignment horizontal="center" vertical="center" wrapText="1"/>
    </xf>
    <xf numFmtId="0" fontId="20" fillId="19" borderId="51" xfId="0" applyFont="1" applyFill="1" applyBorder="1" applyAlignment="1" applyProtection="1">
      <alignment horizontal="center" vertical="center" wrapText="1"/>
    </xf>
    <xf numFmtId="0" fontId="50" fillId="0" borderId="63" xfId="0" applyFont="1" applyFill="1" applyBorder="1" applyAlignment="1" applyProtection="1">
      <alignment horizontal="center" vertical="center" wrapText="1"/>
    </xf>
    <xf numFmtId="0" fontId="50" fillId="0" borderId="64" xfId="0" applyFont="1" applyFill="1" applyBorder="1" applyAlignment="1" applyProtection="1">
      <alignment horizontal="center" vertical="center" wrapText="1"/>
    </xf>
    <xf numFmtId="0" fontId="49" fillId="0" borderId="53" xfId="0" applyFont="1" applyFill="1" applyBorder="1" applyAlignment="1" applyProtection="1">
      <alignment horizontal="center"/>
      <protection locked="0"/>
    </xf>
    <xf numFmtId="0" fontId="49" fillId="0" borderId="15" xfId="0" applyFont="1" applyFill="1" applyBorder="1" applyAlignment="1" applyProtection="1">
      <alignment horizontal="center"/>
      <protection locked="0"/>
    </xf>
    <xf numFmtId="0" fontId="49" fillId="0" borderId="121" xfId="0" applyFont="1" applyFill="1" applyBorder="1" applyAlignment="1" applyProtection="1">
      <alignment horizontal="center"/>
      <protection locked="0"/>
    </xf>
    <xf numFmtId="6" fontId="50" fillId="18" borderId="54" xfId="0" applyNumberFormat="1" applyFont="1" applyFill="1" applyBorder="1" applyAlignment="1" applyProtection="1">
      <alignment horizontal="center" vertical="center" wrapText="1"/>
      <protection locked="0"/>
    </xf>
    <xf numFmtId="6" fontId="50" fillId="18" borderId="57" xfId="0" applyNumberFormat="1" applyFont="1" applyFill="1" applyBorder="1" applyAlignment="1" applyProtection="1">
      <alignment horizontal="center" vertical="center" wrapText="1"/>
      <protection locked="0"/>
    </xf>
    <xf numFmtId="0" fontId="25" fillId="18" borderId="33" xfId="0" applyFont="1" applyFill="1" applyBorder="1" applyAlignment="1" applyProtection="1">
      <alignment horizontal="left" vertical="top" wrapText="1"/>
      <protection locked="0"/>
    </xf>
    <xf numFmtId="0" fontId="25" fillId="18" borderId="131" xfId="0" applyFont="1" applyFill="1" applyBorder="1" applyAlignment="1" applyProtection="1">
      <alignment horizontal="left" vertical="top" wrapText="1"/>
      <protection locked="0"/>
    </xf>
    <xf numFmtId="0" fontId="25" fillId="18" borderId="132" xfId="0" applyFont="1" applyFill="1" applyBorder="1" applyAlignment="1" applyProtection="1">
      <alignment horizontal="left" vertical="top" wrapText="1"/>
      <protection locked="0"/>
    </xf>
    <xf numFmtId="0" fontId="20" fillId="19" borderId="101" xfId="0" applyFont="1" applyFill="1" applyBorder="1" applyAlignment="1" applyProtection="1">
      <alignment horizontal="center" vertical="center" wrapText="1"/>
    </xf>
    <xf numFmtId="0" fontId="20" fillId="19" borderId="16" xfId="0" applyFont="1" applyFill="1" applyBorder="1" applyAlignment="1" applyProtection="1">
      <alignment horizontal="center" vertical="center" wrapText="1"/>
    </xf>
    <xf numFmtId="0" fontId="20" fillId="19" borderId="102" xfId="0" applyFont="1" applyFill="1" applyBorder="1" applyAlignment="1" applyProtection="1">
      <alignment horizontal="center" vertical="center" wrapText="1"/>
    </xf>
    <xf numFmtId="0" fontId="25" fillId="0" borderId="54" xfId="0" applyFont="1" applyFill="1" applyBorder="1" applyAlignment="1" applyProtection="1">
      <alignment horizontal="left" vertical="top" wrapText="1"/>
      <protection locked="0"/>
    </xf>
    <xf numFmtId="0" fontId="25" fillId="0" borderId="49" xfId="0" applyFont="1" applyFill="1" applyBorder="1" applyAlignment="1" applyProtection="1">
      <alignment horizontal="left" vertical="top" wrapText="1"/>
      <protection locked="0"/>
    </xf>
    <xf numFmtId="0" fontId="25" fillId="0" borderId="57" xfId="0" applyFont="1" applyFill="1" applyBorder="1" applyAlignment="1" applyProtection="1">
      <alignment horizontal="left" vertical="top" wrapText="1"/>
      <protection locked="0"/>
    </xf>
    <xf numFmtId="0" fontId="40" fillId="18" borderId="101" xfId="0" applyFont="1" applyFill="1" applyBorder="1" applyAlignment="1" applyProtection="1">
      <alignment horizontal="center" vertical="center" wrapText="1"/>
    </xf>
    <xf numFmtId="0" fontId="40" fillId="18" borderId="16" xfId="0" applyFont="1" applyFill="1" applyBorder="1" applyAlignment="1" applyProtection="1">
      <alignment horizontal="center" vertical="center" wrapText="1"/>
    </xf>
    <xf numFmtId="0" fontId="40" fillId="18" borderId="102" xfId="0" applyFont="1" applyFill="1" applyBorder="1" applyAlignment="1" applyProtection="1">
      <alignment horizontal="center" vertical="center" wrapText="1"/>
    </xf>
    <xf numFmtId="0" fontId="25" fillId="18" borderId="54" xfId="0" applyFont="1" applyFill="1" applyBorder="1" applyAlignment="1" applyProtection="1">
      <alignment horizontal="left" vertical="top" wrapText="1"/>
      <protection locked="0"/>
    </xf>
    <xf numFmtId="0" fontId="25" fillId="18" borderId="49" xfId="0" applyFont="1" applyFill="1" applyBorder="1" applyAlignment="1" applyProtection="1">
      <alignment horizontal="left" vertical="top" wrapText="1"/>
      <protection locked="0"/>
    </xf>
    <xf numFmtId="0" fontId="25" fillId="18" borderId="57" xfId="0" applyFont="1" applyFill="1" applyBorder="1" applyAlignment="1" applyProtection="1">
      <alignment horizontal="left" vertical="top" wrapText="1"/>
      <protection locked="0"/>
    </xf>
    <xf numFmtId="0" fontId="25" fillId="18" borderId="27" xfId="0" applyFont="1" applyFill="1" applyBorder="1" applyAlignment="1" applyProtection="1">
      <alignment horizontal="left" vertical="top" wrapText="1"/>
      <protection locked="0"/>
    </xf>
    <xf numFmtId="0" fontId="25" fillId="18" borderId="47" xfId="0" applyFont="1" applyFill="1" applyBorder="1" applyAlignment="1" applyProtection="1">
      <alignment horizontal="left" vertical="top" wrapText="1"/>
      <protection locked="0"/>
    </xf>
    <xf numFmtId="0" fontId="21" fillId="0" borderId="18" xfId="0" applyFont="1" applyBorder="1" applyAlignment="1" applyProtection="1">
      <alignment horizontal="center" wrapText="1"/>
      <protection locked="0"/>
    </xf>
    <xf numFmtId="0" fontId="50" fillId="0" borderId="122" xfId="0" applyFont="1" applyBorder="1" applyAlignment="1" applyProtection="1">
      <alignment horizontal="left" vertical="center" wrapText="1"/>
    </xf>
    <xf numFmtId="0" fontId="50" fillId="0" borderId="123" xfId="0" applyFont="1" applyBorder="1" applyAlignment="1" applyProtection="1">
      <alignment horizontal="left" vertical="center" wrapText="1"/>
    </xf>
    <xf numFmtId="0" fontId="50" fillId="0" borderId="124" xfId="0" applyFont="1" applyBorder="1" applyAlignment="1" applyProtection="1">
      <alignment horizontal="left" vertical="center" wrapText="1"/>
    </xf>
    <xf numFmtId="6" fontId="50" fillId="0" borderId="54" xfId="0" applyNumberFormat="1" applyFont="1" applyFill="1" applyBorder="1" applyAlignment="1" applyProtection="1">
      <alignment horizontal="center" vertical="center" wrapText="1"/>
      <protection locked="0"/>
    </xf>
    <xf numFmtId="6" fontId="50" fillId="0" borderId="57" xfId="0" applyNumberFormat="1" applyFont="1" applyFill="1" applyBorder="1" applyAlignment="1" applyProtection="1">
      <alignment horizontal="center" vertical="center" wrapText="1"/>
      <protection locked="0"/>
    </xf>
    <xf numFmtId="0" fontId="50" fillId="0" borderId="99" xfId="0" applyFont="1" applyBorder="1" applyAlignment="1" applyProtection="1">
      <alignment horizontal="left" vertical="center" wrapText="1"/>
    </xf>
    <xf numFmtId="0" fontId="50" fillId="0" borderId="127" xfId="0" applyFont="1" applyBorder="1" applyAlignment="1" applyProtection="1">
      <alignment horizontal="left" vertical="center" wrapText="1"/>
    </xf>
    <xf numFmtId="0" fontId="50" fillId="0" borderId="122" xfId="0" applyFont="1" applyFill="1" applyBorder="1" applyAlignment="1" applyProtection="1">
      <alignment horizontal="left" vertical="center" wrapText="1"/>
    </xf>
    <xf numFmtId="0" fontId="50" fillId="0" borderId="123" xfId="0" applyFont="1" applyFill="1" applyBorder="1" applyAlignment="1" applyProtection="1">
      <alignment horizontal="left" vertical="center" wrapText="1"/>
    </xf>
    <xf numFmtId="0" fontId="50" fillId="0" borderId="124" xfId="0" applyFont="1" applyFill="1" applyBorder="1" applyAlignment="1" applyProtection="1">
      <alignment horizontal="left" vertical="center" wrapText="1"/>
    </xf>
    <xf numFmtId="0" fontId="50" fillId="0" borderId="82" xfId="0" applyFont="1" applyBorder="1" applyAlignment="1" applyProtection="1">
      <alignment horizontal="left" vertical="center" wrapText="1"/>
    </xf>
    <xf numFmtId="0" fontId="50" fillId="0" borderId="83" xfId="0" applyFont="1" applyBorder="1" applyAlignment="1" applyProtection="1">
      <alignment horizontal="left" vertical="center" wrapText="1"/>
    </xf>
    <xf numFmtId="0" fontId="50" fillId="0" borderId="58" xfId="0" applyFont="1" applyBorder="1" applyAlignment="1" applyProtection="1">
      <alignment horizontal="left" vertical="center" wrapText="1"/>
    </xf>
    <xf numFmtId="0" fontId="50" fillId="0" borderId="15" xfId="0" applyFont="1" applyFill="1" applyBorder="1" applyAlignment="1" applyProtection="1">
      <alignment horizontal="center" vertical="center" wrapText="1"/>
    </xf>
    <xf numFmtId="0" fontId="50" fillId="0" borderId="27" xfId="0" applyFont="1" applyFill="1" applyBorder="1" applyAlignment="1" applyProtection="1">
      <alignment horizontal="center" vertical="center" wrapText="1"/>
    </xf>
    <xf numFmtId="0" fontId="50" fillId="0" borderId="81" xfId="0" applyFont="1" applyBorder="1" applyAlignment="1" applyProtection="1">
      <alignment horizontal="left" vertical="center" wrapText="1"/>
    </xf>
    <xf numFmtId="0" fontId="25" fillId="0" borderId="15" xfId="0" applyFont="1" applyFill="1" applyBorder="1" applyAlignment="1" applyProtection="1">
      <alignment horizontal="left" vertical="top" wrapText="1"/>
      <protection locked="0"/>
    </xf>
    <xf numFmtId="0" fontId="25" fillId="0" borderId="27" xfId="0" applyFont="1" applyFill="1" applyBorder="1" applyAlignment="1" applyProtection="1">
      <alignment horizontal="left" vertical="top" wrapText="1"/>
      <protection locked="0"/>
    </xf>
    <xf numFmtId="0" fontId="25" fillId="0" borderId="47" xfId="0" applyFont="1" applyFill="1" applyBorder="1" applyAlignment="1" applyProtection="1">
      <alignment horizontal="left" vertical="top" wrapText="1"/>
      <protection locked="0"/>
    </xf>
    <xf numFmtId="0" fontId="56" fillId="0" borderId="61" xfId="0" applyFont="1" applyFill="1" applyBorder="1" applyAlignment="1" applyProtection="1">
      <alignment horizontal="center" vertical="center" wrapText="1"/>
    </xf>
    <xf numFmtId="0" fontId="56" fillId="0" borderId="39" xfId="0" applyFont="1" applyFill="1" applyBorder="1" applyAlignment="1" applyProtection="1">
      <alignment horizontal="center" vertical="center" wrapText="1"/>
    </xf>
    <xf numFmtId="0" fontId="56" fillId="0" borderId="62" xfId="0" applyFont="1" applyFill="1" applyBorder="1" applyAlignment="1" applyProtection="1">
      <alignment horizontal="center" vertical="center" wrapText="1"/>
    </xf>
    <xf numFmtId="0" fontId="25" fillId="0" borderId="33" xfId="0" applyFont="1" applyFill="1" applyBorder="1" applyAlignment="1" applyProtection="1">
      <alignment horizontal="left" vertical="top" wrapText="1"/>
      <protection locked="0"/>
    </xf>
    <xf numFmtId="0" fontId="25" fillId="0" borderId="131" xfId="0" applyFont="1" applyFill="1" applyBorder="1" applyAlignment="1" applyProtection="1">
      <alignment horizontal="left" vertical="top" wrapText="1"/>
      <protection locked="0"/>
    </xf>
    <xf numFmtId="0" fontId="25" fillId="0" borderId="132" xfId="0" applyFont="1" applyFill="1" applyBorder="1" applyAlignment="1" applyProtection="1">
      <alignment horizontal="left" vertical="top" wrapText="1"/>
      <protection locked="0"/>
    </xf>
    <xf numFmtId="0" fontId="21" fillId="0" borderId="22" xfId="0" applyFont="1" applyBorder="1" applyAlignment="1" applyProtection="1">
      <alignment horizontal="center" wrapText="1"/>
      <protection locked="0"/>
    </xf>
    <xf numFmtId="6" fontId="50" fillId="0" borderId="33" xfId="0" applyNumberFormat="1" applyFont="1" applyFill="1" applyBorder="1" applyAlignment="1" applyProtection="1">
      <alignment horizontal="center" vertical="center" wrapText="1"/>
      <protection locked="0"/>
    </xf>
    <xf numFmtId="6" fontId="50" fillId="0" borderId="132" xfId="0" applyNumberFormat="1" applyFont="1" applyFill="1" applyBorder="1" applyAlignment="1" applyProtection="1">
      <alignment horizontal="center" vertical="center" wrapText="1"/>
      <protection locked="0"/>
    </xf>
    <xf numFmtId="0" fontId="50" fillId="0" borderId="54" xfId="0" applyFont="1" applyFill="1" applyBorder="1" applyAlignment="1" applyProtection="1">
      <alignment horizontal="left" vertical="center" wrapText="1"/>
    </xf>
    <xf numFmtId="0" fontId="50" fillId="0" borderId="49" xfId="0" applyFont="1" applyFill="1" applyBorder="1" applyAlignment="1" applyProtection="1">
      <alignment horizontal="left" vertical="center" wrapText="1"/>
    </xf>
    <xf numFmtId="0" fontId="50" fillId="0" borderId="57" xfId="0" applyFont="1" applyFill="1" applyBorder="1" applyAlignment="1" applyProtection="1">
      <alignment horizontal="left" vertical="center" wrapText="1"/>
    </xf>
    <xf numFmtId="0" fontId="21" fillId="0" borderId="101" xfId="0" applyFont="1" applyFill="1" applyBorder="1" applyAlignment="1" applyProtection="1">
      <alignment horizontal="center" wrapText="1"/>
      <protection locked="0"/>
    </xf>
    <xf numFmtId="0" fontId="21" fillId="0" borderId="16" xfId="0" applyFont="1" applyFill="1" applyBorder="1" applyAlignment="1" applyProtection="1">
      <alignment horizontal="center" wrapText="1"/>
      <protection locked="0"/>
    </xf>
    <xf numFmtId="0" fontId="21" fillId="0" borderId="102" xfId="0" applyFont="1" applyFill="1" applyBorder="1" applyAlignment="1" applyProtection="1">
      <alignment horizontal="center" wrapText="1"/>
      <protection locked="0"/>
    </xf>
    <xf numFmtId="164" fontId="50" fillId="0" borderId="39" xfId="0" applyNumberFormat="1" applyFont="1" applyFill="1" applyBorder="1" applyAlignment="1" applyProtection="1">
      <alignment horizontal="center" vertical="center" wrapText="1"/>
      <protection locked="0"/>
    </xf>
    <xf numFmtId="164" fontId="50" fillId="0" borderId="62" xfId="0" applyNumberFormat="1" applyFont="1" applyFill="1" applyBorder="1" applyAlignment="1" applyProtection="1">
      <alignment horizontal="center" vertical="center" wrapText="1"/>
      <protection locked="0"/>
    </xf>
    <xf numFmtId="0" fontId="50" fillId="0" borderId="36" xfId="0" applyFont="1" applyFill="1" applyBorder="1" applyAlignment="1" applyProtection="1">
      <alignment horizontal="left" vertical="center" wrapText="1"/>
    </xf>
    <xf numFmtId="0" fontId="50" fillId="0" borderId="55" xfId="0" applyFont="1" applyFill="1" applyBorder="1" applyAlignment="1" applyProtection="1">
      <alignment horizontal="left" vertical="center" wrapText="1"/>
    </xf>
    <xf numFmtId="0" fontId="49" fillId="0" borderId="54" xfId="0" applyFont="1" applyFill="1" applyBorder="1" applyAlignment="1" applyProtection="1">
      <alignment horizontal="center" vertical="top" wrapText="1"/>
      <protection locked="0"/>
    </xf>
    <xf numFmtId="0" fontId="49" fillId="0" borderId="49" xfId="0" applyFont="1" applyFill="1" applyBorder="1" applyAlignment="1" applyProtection="1">
      <alignment horizontal="center" vertical="top"/>
      <protection locked="0"/>
    </xf>
    <xf numFmtId="0" fontId="49" fillId="0" borderId="57" xfId="0" applyFont="1" applyFill="1" applyBorder="1" applyAlignment="1" applyProtection="1">
      <alignment horizontal="center" vertical="top"/>
      <protection locked="0"/>
    </xf>
    <xf numFmtId="0" fontId="30" fillId="0" borderId="101" xfId="0" applyFont="1" applyFill="1" applyBorder="1" applyAlignment="1" applyProtection="1">
      <alignment horizontal="center" vertical="center" wrapText="1"/>
    </xf>
    <xf numFmtId="0" fontId="21" fillId="0" borderId="16" xfId="0" applyFont="1" applyFill="1" applyBorder="1" applyAlignment="1" applyProtection="1">
      <alignment horizontal="center" vertical="center" wrapText="1"/>
    </xf>
    <xf numFmtId="0" fontId="21" fillId="0" borderId="102" xfId="0" applyFont="1" applyFill="1" applyBorder="1" applyAlignment="1" applyProtection="1">
      <alignment horizontal="center" vertical="center" wrapText="1"/>
    </xf>
    <xf numFmtId="0" fontId="55" fillId="0" borderId="61" xfId="0" applyFont="1" applyFill="1" applyBorder="1" applyAlignment="1" applyProtection="1">
      <alignment horizontal="center" vertical="center" wrapText="1"/>
    </xf>
    <xf numFmtId="0" fontId="55" fillId="0" borderId="39" xfId="0" applyFont="1" applyFill="1" applyBorder="1" applyAlignment="1" applyProtection="1">
      <alignment horizontal="center" vertical="center" wrapText="1"/>
    </xf>
    <xf numFmtId="0" fontId="56" fillId="20" borderId="15" xfId="0" applyFont="1" applyFill="1" applyBorder="1" applyAlignment="1" applyProtection="1">
      <alignment horizontal="center" vertical="center" wrapText="1"/>
    </xf>
    <xf numFmtId="0" fontId="56" fillId="20" borderId="27" xfId="0" applyFont="1" applyFill="1" applyBorder="1" applyAlignment="1" applyProtection="1">
      <alignment horizontal="center" vertical="center" wrapText="1"/>
    </xf>
    <xf numFmtId="0" fontId="56" fillId="20" borderId="47" xfId="0" applyFont="1" applyFill="1" applyBorder="1" applyAlignment="1" applyProtection="1">
      <alignment horizontal="center" vertical="center" wrapText="1"/>
    </xf>
    <xf numFmtId="0" fontId="48" fillId="19" borderId="118" xfId="0" applyFont="1" applyFill="1" applyBorder="1" applyAlignment="1" applyProtection="1">
      <alignment horizontal="center" vertical="center" wrapText="1"/>
    </xf>
    <xf numFmtId="0" fontId="48" fillId="19" borderId="120" xfId="0" applyFont="1" applyFill="1" applyBorder="1" applyAlignment="1" applyProtection="1">
      <alignment horizontal="center" vertical="center" wrapText="1"/>
    </xf>
    <xf numFmtId="0" fontId="48" fillId="19" borderId="119" xfId="0" applyFont="1" applyFill="1" applyBorder="1" applyAlignment="1" applyProtection="1">
      <alignment horizontal="center" vertical="center" wrapText="1"/>
    </xf>
    <xf numFmtId="0" fontId="22" fillId="0" borderId="133" xfId="0" applyFont="1" applyFill="1" applyBorder="1" applyAlignment="1" applyProtection="1">
      <alignment horizontal="center" vertical="top" wrapText="1"/>
      <protection locked="0"/>
    </xf>
    <xf numFmtId="0" fontId="55" fillId="0" borderId="36" xfId="0" applyFont="1" applyFill="1" applyBorder="1" applyAlignment="1" applyProtection="1">
      <alignment horizontal="center" vertical="center" wrapText="1"/>
    </xf>
    <xf numFmtId="0" fontId="55" fillId="0" borderId="49" xfId="0" applyFont="1" applyFill="1" applyBorder="1" applyAlignment="1" applyProtection="1">
      <alignment horizontal="center" vertical="center" wrapText="1"/>
    </xf>
    <xf numFmtId="0" fontId="55" fillId="0" borderId="55" xfId="0" applyFont="1" applyFill="1" applyBorder="1" applyAlignment="1" applyProtection="1">
      <alignment horizontal="center" vertical="center" wrapText="1"/>
    </xf>
    <xf numFmtId="0" fontId="50" fillId="0" borderId="54" xfId="0" applyFont="1" applyFill="1" applyBorder="1" applyAlignment="1" applyProtection="1">
      <alignment horizontal="center" vertical="center" wrapText="1"/>
      <protection locked="0"/>
    </xf>
    <xf numFmtId="0" fontId="50" fillId="0" borderId="49" xfId="0" applyFont="1" applyFill="1" applyBorder="1" applyAlignment="1" applyProtection="1">
      <alignment horizontal="center" vertical="center" wrapText="1"/>
      <protection locked="0"/>
    </xf>
    <xf numFmtId="0" fontId="50" fillId="0" borderId="57" xfId="0" applyFont="1" applyFill="1" applyBorder="1" applyAlignment="1" applyProtection="1">
      <alignment horizontal="center" vertical="center" wrapText="1"/>
      <protection locked="0"/>
    </xf>
    <xf numFmtId="0" fontId="55" fillId="0" borderId="15" xfId="0" applyFont="1" applyFill="1" applyBorder="1" applyAlignment="1" applyProtection="1">
      <alignment horizontal="center" vertical="center" wrapText="1"/>
    </xf>
    <xf numFmtId="0" fontId="55" fillId="0" borderId="27" xfId="0" applyFont="1" applyFill="1" applyBorder="1" applyAlignment="1" applyProtection="1">
      <alignment horizontal="center" vertical="center" wrapText="1"/>
    </xf>
    <xf numFmtId="0" fontId="55" fillId="0" borderId="47" xfId="0" applyFont="1" applyFill="1" applyBorder="1" applyAlignment="1" applyProtection="1">
      <alignment horizontal="center" vertical="center" wrapText="1"/>
    </xf>
    <xf numFmtId="0" fontId="50" fillId="0" borderId="27" xfId="0" applyFont="1" applyFill="1" applyBorder="1" applyAlignment="1" applyProtection="1">
      <alignment horizontal="center" vertical="center" wrapText="1"/>
      <protection locked="0"/>
    </xf>
    <xf numFmtId="0" fontId="50" fillId="0" borderId="47" xfId="0" applyFont="1" applyFill="1" applyBorder="1" applyAlignment="1" applyProtection="1">
      <alignment horizontal="center" vertical="center" wrapText="1"/>
      <protection locked="0"/>
    </xf>
    <xf numFmtId="0" fontId="50" fillId="0" borderId="36" xfId="0" applyFont="1" applyFill="1" applyBorder="1" applyAlignment="1" applyProtection="1">
      <alignment horizontal="center" vertical="center" wrapText="1"/>
    </xf>
    <xf numFmtId="0" fontId="50" fillId="0" borderId="49" xfId="0" applyFont="1" applyFill="1" applyBorder="1" applyAlignment="1" applyProtection="1">
      <alignment horizontal="center" vertical="center" wrapText="1"/>
    </xf>
    <xf numFmtId="0" fontId="50" fillId="0" borderId="57" xfId="0" applyFont="1" applyFill="1" applyBorder="1" applyAlignment="1" applyProtection="1">
      <alignment horizontal="center" vertical="center" wrapText="1"/>
    </xf>
    <xf numFmtId="0" fontId="25" fillId="0" borderId="63" xfId="0" applyFont="1" applyFill="1" applyBorder="1" applyAlignment="1" applyProtection="1">
      <alignment horizontal="center" vertical="top" wrapText="1"/>
      <protection locked="0"/>
    </xf>
    <xf numFmtId="0" fontId="25" fillId="0" borderId="64" xfId="0" applyFont="1" applyFill="1" applyBorder="1" applyAlignment="1" applyProtection="1">
      <alignment horizontal="center" vertical="top" wrapText="1"/>
      <protection locked="0"/>
    </xf>
    <xf numFmtId="0" fontId="25" fillId="0" borderId="45" xfId="0" applyFont="1" applyFill="1" applyBorder="1" applyAlignment="1" applyProtection="1">
      <alignment horizontal="center" vertical="top" wrapText="1"/>
      <protection locked="0"/>
    </xf>
    <xf numFmtId="0" fontId="25" fillId="0" borderId="36" xfId="0" applyFont="1" applyFill="1" applyBorder="1" applyAlignment="1" applyProtection="1">
      <alignment horizontal="left" vertical="top" wrapText="1"/>
      <protection locked="0"/>
    </xf>
    <xf numFmtId="0" fontId="50" fillId="18" borderId="27" xfId="0" applyNumberFormat="1" applyFont="1" applyFill="1" applyBorder="1" applyAlignment="1" applyProtection="1">
      <alignment horizontal="center" vertical="center" wrapText="1"/>
      <protection locked="0"/>
    </xf>
    <xf numFmtId="0" fontId="59" fillId="22" borderId="27" xfId="27" applyFill="1" applyBorder="1" applyAlignment="1" applyProtection="1">
      <alignment horizontal="center" wrapText="1"/>
      <protection locked="0"/>
    </xf>
    <xf numFmtId="0" fontId="49" fillId="22" borderId="47" xfId="0" applyFont="1" applyFill="1" applyBorder="1" applyAlignment="1" applyProtection="1">
      <alignment horizontal="center" wrapText="1"/>
      <protection locked="0"/>
    </xf>
    <xf numFmtId="0" fontId="59" fillId="0" borderId="54" xfId="27" applyFill="1" applyBorder="1" applyAlignment="1" applyProtection="1">
      <alignment horizontal="center" wrapText="1"/>
      <protection locked="0"/>
    </xf>
    <xf numFmtId="0" fontId="46" fillId="0" borderId="49" xfId="0" applyFont="1" applyFill="1" applyBorder="1" applyAlignment="1" applyProtection="1">
      <alignment horizontal="center" wrapText="1"/>
      <protection locked="0"/>
    </xf>
    <xf numFmtId="0" fontId="46" fillId="0" borderId="57" xfId="0" applyFont="1" applyFill="1" applyBorder="1" applyAlignment="1" applyProtection="1">
      <alignment horizontal="center" wrapText="1"/>
      <protection locked="0"/>
    </xf>
    <xf numFmtId="0" fontId="22" fillId="0" borderId="101" xfId="0" applyFont="1" applyFill="1" applyBorder="1" applyAlignment="1" applyProtection="1">
      <alignment horizontal="center" vertical="top" wrapText="1"/>
      <protection locked="0"/>
    </xf>
    <xf numFmtId="0" fontId="22" fillId="0" borderId="16" xfId="0" applyFont="1" applyFill="1" applyBorder="1" applyAlignment="1" applyProtection="1">
      <alignment horizontal="center" vertical="top" wrapText="1"/>
      <protection locked="0"/>
    </xf>
    <xf numFmtId="0" fontId="22" fillId="0" borderId="102" xfId="0" applyFont="1" applyFill="1" applyBorder="1" applyAlignment="1" applyProtection="1">
      <alignment horizontal="center" vertical="top" wrapText="1"/>
      <protection locked="0"/>
    </xf>
    <xf numFmtId="0" fontId="50" fillId="18" borderId="64" xfId="0" applyNumberFormat="1" applyFont="1" applyFill="1" applyBorder="1" applyAlignment="1" applyProtection="1">
      <alignment horizontal="center" vertical="center" wrapText="1"/>
      <protection locked="0"/>
    </xf>
    <xf numFmtId="0" fontId="59" fillId="22" borderId="64" xfId="27" applyFill="1" applyBorder="1" applyAlignment="1" applyProtection="1">
      <alignment horizontal="center" wrapText="1"/>
      <protection locked="0"/>
    </xf>
    <xf numFmtId="0" fontId="49" fillId="22" borderId="45" xfId="0" applyFont="1" applyFill="1" applyBorder="1" applyAlignment="1" applyProtection="1">
      <alignment horizontal="center" wrapText="1"/>
      <protection locked="0"/>
    </xf>
    <xf numFmtId="0" fontId="37" fillId="0" borderId="16" xfId="0" applyFont="1" applyFill="1" applyBorder="1" applyAlignment="1" applyProtection="1">
      <alignment horizontal="center" vertical="center" wrapText="1"/>
    </xf>
    <xf numFmtId="0" fontId="37" fillId="0" borderId="102" xfId="0" applyFont="1" applyFill="1" applyBorder="1" applyAlignment="1" applyProtection="1">
      <alignment horizontal="center" vertical="center" wrapText="1"/>
    </xf>
    <xf numFmtId="0" fontId="50" fillId="0" borderId="61" xfId="0" applyNumberFormat="1" applyFont="1" applyFill="1" applyBorder="1" applyAlignment="1" applyProtection="1">
      <alignment horizontal="center" vertical="center" wrapText="1"/>
    </xf>
    <xf numFmtId="0" fontId="50" fillId="0" borderId="15" xfId="0" applyNumberFormat="1" applyFont="1" applyFill="1" applyBorder="1" applyAlignment="1" applyProtection="1">
      <alignment horizontal="center" vertical="center" wrapText="1"/>
    </xf>
    <xf numFmtId="0" fontId="50" fillId="0" borderId="39" xfId="0" applyNumberFormat="1" applyFont="1" applyFill="1" applyBorder="1" applyAlignment="1" applyProtection="1">
      <alignment horizontal="center" vertical="center" wrapText="1"/>
    </xf>
    <xf numFmtId="0" fontId="50" fillId="0" borderId="27" xfId="0" applyNumberFormat="1" applyFont="1" applyFill="1" applyBorder="1" applyAlignment="1" applyProtection="1">
      <alignment horizontal="center" vertical="center" wrapText="1"/>
      <protection locked="0"/>
    </xf>
    <xf numFmtId="0" fontId="50" fillId="0" borderId="54" xfId="0" applyNumberFormat="1" applyFont="1" applyFill="1" applyBorder="1" applyAlignment="1" applyProtection="1">
      <alignment horizontal="center" vertical="center" wrapText="1"/>
      <protection locked="0"/>
    </xf>
    <xf numFmtId="0" fontId="50" fillId="0" borderId="55" xfId="0" applyNumberFormat="1" applyFont="1" applyFill="1" applyBorder="1" applyAlignment="1" applyProtection="1">
      <alignment horizontal="center" vertical="center" wrapText="1"/>
      <protection locked="0"/>
    </xf>
    <xf numFmtId="0" fontId="50" fillId="0" borderId="81" xfId="0" applyNumberFormat="1" applyFont="1" applyFill="1" applyBorder="1" applyAlignment="1" applyProtection="1">
      <alignment horizontal="center" vertical="center" wrapText="1"/>
    </xf>
    <xf numFmtId="0" fontId="50" fillId="0" borderId="99" xfId="0" applyNumberFormat="1" applyFont="1" applyFill="1" applyBorder="1" applyAlignment="1" applyProtection="1">
      <alignment horizontal="center" vertical="center" wrapText="1"/>
    </xf>
    <xf numFmtId="0" fontId="50" fillId="0" borderId="127" xfId="0" applyNumberFormat="1" applyFont="1" applyFill="1" applyBorder="1" applyAlignment="1" applyProtection="1">
      <alignment horizontal="center" vertical="center" wrapText="1"/>
    </xf>
    <xf numFmtId="0" fontId="24" fillId="19" borderId="112" xfId="0" applyFont="1" applyFill="1" applyBorder="1" applyAlignment="1" applyProtection="1">
      <alignment horizontal="center" vertical="center" wrapText="1"/>
    </xf>
    <xf numFmtId="0" fontId="24" fillId="19" borderId="127" xfId="0" applyFont="1" applyFill="1" applyBorder="1" applyAlignment="1" applyProtection="1">
      <alignment horizontal="center" vertical="center" wrapText="1"/>
    </xf>
    <xf numFmtId="0" fontId="39" fillId="19" borderId="118" xfId="0" applyFont="1" applyFill="1" applyBorder="1" applyAlignment="1" applyProtection="1">
      <alignment horizontal="center" vertical="center" wrapText="1"/>
    </xf>
    <xf numFmtId="0" fontId="39" fillId="19" borderId="119" xfId="0" applyFont="1" applyFill="1" applyBorder="1" applyAlignment="1" applyProtection="1">
      <alignment horizontal="center" vertical="center" wrapText="1"/>
    </xf>
    <xf numFmtId="0" fontId="0" fillId="0" borderId="0" xfId="0" applyAlignment="1">
      <alignment horizontal="center" vertical="top"/>
    </xf>
    <xf numFmtId="0" fontId="28" fillId="0" borderId="0" xfId="0" applyFont="1" applyBorder="1" applyAlignment="1">
      <alignment horizontal="center" vertical="top" wrapText="1"/>
    </xf>
    <xf numFmtId="0" fontId="28" fillId="0" borderId="83" xfId="0" applyFont="1" applyBorder="1" applyAlignment="1">
      <alignment horizontal="center" vertical="top" wrapText="1"/>
    </xf>
    <xf numFmtId="0" fontId="11" fillId="0" borderId="0" xfId="0" applyFont="1" applyAlignment="1">
      <alignment vertical="center" wrapText="1"/>
    </xf>
    <xf numFmtId="0" fontId="0" fillId="0" borderId="0" xfId="0" applyAlignment="1">
      <alignment vertical="center"/>
    </xf>
    <xf numFmtId="0" fontId="11" fillId="0" borderId="131" xfId="0" applyFont="1" applyBorder="1" applyAlignment="1">
      <alignment horizontal="left" vertical="center" wrapText="1"/>
    </xf>
  </cellXfs>
  <cellStyles count="44">
    <cellStyle name="20% - 1. jelölőszín" xfId="1"/>
    <cellStyle name="20% - 2. jelölőszín" xfId="2"/>
    <cellStyle name="20% - 3. jelölőszín" xfId="3"/>
    <cellStyle name="20% - 4. jelölőszín" xfId="4"/>
    <cellStyle name="20% - 5. jelölőszín" xfId="5"/>
    <cellStyle name="20% - 6. jelölőszín" xfId="6"/>
    <cellStyle name="40% - 1. jelölőszín" xfId="7"/>
    <cellStyle name="40% - 2. jelölőszín" xfId="8"/>
    <cellStyle name="40% - 3. jelölőszín" xfId="9"/>
    <cellStyle name="40% - 4. jelölőszín" xfId="10"/>
    <cellStyle name="40% - 5. jelölőszín" xfId="11"/>
    <cellStyle name="40% - 6. jelölőszín" xfId="12"/>
    <cellStyle name="60% - 1. jelölőszín" xfId="13"/>
    <cellStyle name="60% - 2. jelölőszín" xfId="14"/>
    <cellStyle name="60% - 3. jelölőszín" xfId="15"/>
    <cellStyle name="60% - 4. jelölőszín" xfId="16"/>
    <cellStyle name="60% - 5. jelölőszín" xfId="17"/>
    <cellStyle name="60% - 6. jelölőszín" xfId="18"/>
    <cellStyle name="Bevitel" xfId="19"/>
    <cellStyle name="Cím" xfId="20"/>
    <cellStyle name="Címsor 1" xfId="21"/>
    <cellStyle name="Címsor 2" xfId="22"/>
    <cellStyle name="Címsor 3" xfId="23"/>
    <cellStyle name="Címsor 4" xfId="24"/>
    <cellStyle name="Ellenőrzőcella" xfId="25"/>
    <cellStyle name="Figyelmeztetés" xfId="26"/>
    <cellStyle name="Hivatkozás" xfId="27" builtinId="8"/>
    <cellStyle name="Hivatkozott cella" xfId="28"/>
    <cellStyle name="Jegyzet" xfId="29"/>
    <cellStyle name="Jelölőszín (1)" xfId="30"/>
    <cellStyle name="Jelölőszín (2)" xfId="31"/>
    <cellStyle name="Jelölőszín (3)" xfId="32"/>
    <cellStyle name="Jelölőszín (4)" xfId="33"/>
    <cellStyle name="Jelölőszín (5)" xfId="34"/>
    <cellStyle name="Jelölőszín (6)" xfId="35"/>
    <cellStyle name="Jó" xfId="36"/>
    <cellStyle name="Kimenet" xfId="37"/>
    <cellStyle name="Magyarázó szöveg" xfId="38"/>
    <cellStyle name="Normál" xfId="0" builtinId="0"/>
    <cellStyle name="Normál 2" xfId="39"/>
    <cellStyle name="Összesen" xfId="40"/>
    <cellStyle name="Rossz" xfId="41"/>
    <cellStyle name="Semleges" xfId="42"/>
    <cellStyle name="Számítás" xfId="43"/>
  </cellStyles>
  <dxfs count="45">
    <dxf>
      <fill>
        <patternFill patternType="lightUp"/>
      </fill>
    </dxf>
    <dxf>
      <font>
        <b val="0"/>
        <i/>
        <strike/>
        <color theme="0" tint="-0.34998626667073579"/>
      </font>
    </dxf>
    <dxf>
      <fill>
        <patternFill patternType="lightUp"/>
      </fill>
    </dxf>
    <dxf>
      <font>
        <b val="0"/>
        <i/>
        <color theme="0" tint="-0.34998626667073579"/>
      </font>
    </dxf>
    <dxf>
      <fill>
        <patternFill patternType="lightUp"/>
      </fill>
    </dxf>
    <dxf>
      <font>
        <b val="0"/>
        <i/>
        <color theme="0" tint="-0.34998626667073579"/>
      </font>
    </dxf>
    <dxf>
      <fill>
        <patternFill patternType="lightUp"/>
      </fill>
    </dxf>
    <dxf>
      <font>
        <b val="0"/>
        <i/>
        <color theme="0" tint="-0.34998626667073579"/>
      </font>
    </dxf>
    <dxf>
      <fill>
        <patternFill patternType="lightUp"/>
      </fill>
    </dxf>
    <dxf>
      <font>
        <b val="0"/>
        <i/>
        <color theme="0" tint="-0.34998626667073579"/>
      </font>
    </dxf>
    <dxf>
      <fill>
        <patternFill patternType="lightUp"/>
      </fill>
    </dxf>
    <dxf>
      <fill>
        <patternFill patternType="lightUp"/>
      </fill>
    </dxf>
    <dxf>
      <font>
        <b val="0"/>
        <i/>
        <color theme="0" tint="-0.34998626667073579"/>
      </font>
    </dxf>
    <dxf>
      <font>
        <b val="0"/>
        <i/>
        <color theme="0" tint="-0.34998626667073579"/>
      </font>
    </dxf>
    <dxf>
      <font>
        <b val="0"/>
        <i/>
        <color theme="0" tint="-0.34998626667073579"/>
      </font>
    </dxf>
    <dxf>
      <font>
        <b val="0"/>
        <i/>
        <color theme="0" tint="-0.34998626667073579"/>
      </font>
    </dxf>
    <dxf>
      <fill>
        <patternFill patternType="lightUp"/>
      </fill>
    </dxf>
    <dxf>
      <fill>
        <patternFill patternType="lightUp"/>
      </fill>
    </dxf>
    <dxf>
      <fill>
        <patternFill patternType="lightUp"/>
      </fill>
    </dxf>
    <dxf>
      <font>
        <b val="0"/>
        <i/>
        <color theme="0" tint="-0.34998626667073579"/>
      </font>
    </dxf>
    <dxf>
      <fill>
        <patternFill patternType="lightUp"/>
      </fill>
    </dxf>
    <dxf>
      <font>
        <b val="0"/>
        <i/>
        <color theme="0" tint="-0.34998626667073579"/>
      </font>
    </dxf>
    <dxf>
      <font>
        <b val="0"/>
        <i/>
        <color theme="0" tint="-0.34998626667073579"/>
      </font>
    </dxf>
    <dxf>
      <font>
        <b val="0"/>
        <i/>
        <color theme="0" tint="-0.34998626667073579"/>
      </font>
    </dxf>
    <dxf>
      <fill>
        <patternFill patternType="lightUp"/>
      </fill>
    </dxf>
    <dxf>
      <fill>
        <patternFill patternType="solid"/>
      </fill>
    </dxf>
    <dxf>
      <fill>
        <patternFill patternType="lightUp"/>
      </fill>
    </dxf>
    <dxf>
      <fill>
        <patternFill patternType="lightUp"/>
      </fill>
    </dxf>
    <dxf>
      <fill>
        <patternFill patternType="lightUp"/>
      </fill>
    </dxf>
    <dxf>
      <fill>
        <patternFill patternType="lightUp"/>
      </fill>
    </dxf>
    <dxf>
      <font>
        <b val="0"/>
        <i/>
        <color theme="0" tint="-0.499984740745262"/>
      </font>
    </dxf>
    <dxf>
      <font>
        <b val="0"/>
        <i/>
        <color theme="0" tint="-0.34998626667073579"/>
      </font>
    </dxf>
    <dxf>
      <font>
        <b val="0"/>
        <i/>
        <color theme="0" tint="-0.34998626667073579"/>
      </font>
    </dxf>
    <dxf>
      <font>
        <b val="0"/>
        <i/>
        <color theme="0" tint="-0.34998626667073579"/>
      </font>
    </dxf>
    <dxf>
      <font>
        <b val="0"/>
        <i/>
        <color theme="0" tint="-0.34998626667073579"/>
      </font>
    </dxf>
    <dxf>
      <font>
        <b val="0"/>
        <i/>
        <color theme="0" tint="-0.34998626667073579"/>
      </font>
    </dxf>
    <dxf>
      <font>
        <b val="0"/>
        <i/>
        <color theme="0" tint="-0.34998626667073579"/>
      </font>
    </dxf>
    <dxf>
      <fill>
        <patternFill patternType="lightUp"/>
      </fill>
    </dxf>
    <dxf>
      <fill>
        <patternFill patternType="lightUp"/>
      </fill>
    </dxf>
    <dxf>
      <fill>
        <patternFill patternType="lightUp"/>
      </fill>
    </dxf>
    <dxf>
      <fill>
        <patternFill patternType="lightUp"/>
      </fill>
    </dxf>
    <dxf>
      <fill>
        <patternFill patternType="lightUp"/>
      </fill>
    </dxf>
    <dxf>
      <fill>
        <patternFill patternType="lightUp"/>
      </fill>
    </dxf>
    <dxf>
      <font>
        <color theme="0" tint="-0.34998626667073579"/>
      </font>
    </dxf>
    <dxf>
      <font>
        <color theme="0" tint="-0.34998626667073579"/>
      </font>
    </dxf>
  </dxfs>
  <tableStyles count="0" defaultTableStyle="TableStyleMedium9" defaultPivotStyle="PivotStyleMedium4"/>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4.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3.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2.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trlProps/ctrlProp1.xml><?xml version="1.0" encoding="utf-8"?>
<formControlPr xmlns="http://schemas.microsoft.com/office/spreadsheetml/2009/9/main" objectType="CheckBox" checked="Checked" fmlaLink="sup.!$E$10" lockText="1" noThreeD="1"/>
</file>

<file path=xl/ctrlProps/ctrlProp10.xml><?xml version="1.0" encoding="utf-8"?>
<formControlPr xmlns="http://schemas.microsoft.com/office/spreadsheetml/2009/9/main" objectType="CheckBox" checked="Checked" fmlaLink="sup.!$B$13" lockText="1" noThreeD="1"/>
</file>

<file path=xl/ctrlProps/ctrlProp11.xml><?xml version="1.0" encoding="utf-8"?>
<formControlPr xmlns="http://schemas.microsoft.com/office/spreadsheetml/2009/9/main" objectType="CheckBox" fmlaLink="sup.!$B$14" lockText="1" noThreeD="1"/>
</file>

<file path=xl/ctrlProps/ctrlProp12.xml><?xml version="1.0" encoding="utf-8"?>
<formControlPr xmlns="http://schemas.microsoft.com/office/spreadsheetml/2009/9/main" objectType="CheckBox" checked="Checked" fmlaLink="sup.!$B$15" lockText="1" noThreeD="1"/>
</file>

<file path=xl/ctrlProps/ctrlProp13.xml><?xml version="1.0" encoding="utf-8"?>
<formControlPr xmlns="http://schemas.microsoft.com/office/spreadsheetml/2009/9/main" objectType="CheckBox" checked="Checked" fmlaLink="sup.!$E$10" lockText="1" noThreeD="1"/>
</file>

<file path=xl/ctrlProps/ctrlProp14.xml><?xml version="1.0" encoding="utf-8"?>
<formControlPr xmlns="http://schemas.microsoft.com/office/spreadsheetml/2009/9/main" objectType="CheckBox" fmlaLink="sup.!$E$11" lockText="1" noThreeD="1"/>
</file>

<file path=xl/ctrlProps/ctrlProp15.xml><?xml version="1.0" encoding="utf-8"?>
<formControlPr xmlns="http://schemas.microsoft.com/office/spreadsheetml/2009/9/main" objectType="CheckBox" checked="Checked" fmlaLink="sup.!$E$12" lockText="1" noThreeD="1"/>
</file>

<file path=xl/ctrlProps/ctrlProp16.xml><?xml version="1.0" encoding="utf-8"?>
<formControlPr xmlns="http://schemas.microsoft.com/office/spreadsheetml/2009/9/main" objectType="CheckBox" fmlaLink="sup.!$E$13" lockText="1" noThreeD="1"/>
</file>

<file path=xl/ctrlProps/ctrlProp17.xml><?xml version="1.0" encoding="utf-8"?>
<formControlPr xmlns="http://schemas.microsoft.com/office/spreadsheetml/2009/9/main" objectType="CheckBox" fmlaLink="sup.!$E$14" lockText="1" noThreeD="1"/>
</file>

<file path=xl/ctrlProps/ctrlProp18.xml><?xml version="1.0" encoding="utf-8"?>
<formControlPr xmlns="http://schemas.microsoft.com/office/spreadsheetml/2009/9/main" objectType="CheckBox" fmlaLink="sup.!$E$15"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fmlaLink="sup.!$E$11"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checked="Checked" lockText="1" noThreeD="1"/>
</file>

<file path=xl/ctrlProps/ctrlProp26.xml><?xml version="1.0" encoding="utf-8"?>
<formControlPr xmlns="http://schemas.microsoft.com/office/spreadsheetml/2009/9/main" objectType="CheckBox" fmlaLink="sup.!$B$10" lockText="1" noThreeD="1"/>
</file>

<file path=xl/ctrlProps/ctrlProp27.xml><?xml version="1.0" encoding="utf-8"?>
<formControlPr xmlns="http://schemas.microsoft.com/office/spreadsheetml/2009/9/main" objectType="CheckBox" fmlaLink="sup.!$B$11" lockText="1" noThreeD="1"/>
</file>

<file path=xl/ctrlProps/ctrlProp28.xml><?xml version="1.0" encoding="utf-8"?>
<formControlPr xmlns="http://schemas.microsoft.com/office/spreadsheetml/2009/9/main" objectType="CheckBox" fmlaLink="sup.!$B$14" lockText="1" noThreeD="1"/>
</file>

<file path=xl/ctrlProps/ctrlProp29.xml><?xml version="1.0" encoding="utf-8"?>
<formControlPr xmlns="http://schemas.microsoft.com/office/spreadsheetml/2009/9/main" objectType="CheckBox" checked="Checked" fmlaLink="sup.!$B$15" lockText="1" noThreeD="1"/>
</file>

<file path=xl/ctrlProps/ctrlProp3.xml><?xml version="1.0" encoding="utf-8"?>
<formControlPr xmlns="http://schemas.microsoft.com/office/spreadsheetml/2009/9/main" objectType="CheckBox" fmlaLink="sup.!$E$13" lockText="1" noThreeD="1"/>
</file>

<file path=xl/ctrlProps/ctrlProp30.xml><?xml version="1.0" encoding="utf-8"?>
<formControlPr xmlns="http://schemas.microsoft.com/office/spreadsheetml/2009/9/main" objectType="CheckBox" checked="Checked" fmlaLink="sup.!$B$12" lockText="1" noThreeD="1"/>
</file>

<file path=xl/ctrlProps/ctrlProp31.xml><?xml version="1.0" encoding="utf-8"?>
<formControlPr xmlns="http://schemas.microsoft.com/office/spreadsheetml/2009/9/main" objectType="CheckBox" checked="Checked" fmlaLink="sup.!$B$13"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checked="Checked"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fmlaLink="sup.!$E$15" lockText="1"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checked="Checked" lockText="1" noThreeD="1"/>
</file>

<file path=xl/ctrlProps/ctrlProp42.xml><?xml version="1.0" encoding="utf-8"?>
<formControlPr xmlns="http://schemas.microsoft.com/office/spreadsheetml/2009/9/main" objectType="CheckBox" checked="Checked" lockText="1" noThreeD="1"/>
</file>

<file path=xl/ctrlProps/ctrlProp43.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checked="Checked" lockText="1" noThreeD="1"/>
</file>

<file path=xl/ctrlProps/ctrlProp5.xml><?xml version="1.0" encoding="utf-8"?>
<formControlPr xmlns="http://schemas.microsoft.com/office/spreadsheetml/2009/9/main" objectType="CheckBox" checked="Checked" fmlaLink="sup.!$E$12" lockText="1" noThreeD="1"/>
</file>

<file path=xl/ctrlProps/ctrlProp6.xml><?xml version="1.0" encoding="utf-8"?>
<formControlPr xmlns="http://schemas.microsoft.com/office/spreadsheetml/2009/9/main" objectType="CheckBox" fmlaLink="sup.!$E$14" lockText="1" noThreeD="1"/>
</file>

<file path=xl/ctrlProps/ctrlProp7.xml><?xml version="1.0" encoding="utf-8"?>
<formControlPr xmlns="http://schemas.microsoft.com/office/spreadsheetml/2009/9/main" objectType="CheckBox" fmlaLink="sup.!$B$10" lockText="1" noThreeD="1"/>
</file>

<file path=xl/ctrlProps/ctrlProp8.xml><?xml version="1.0" encoding="utf-8"?>
<formControlPr xmlns="http://schemas.microsoft.com/office/spreadsheetml/2009/9/main" objectType="CheckBox" fmlaLink="sup.!$B$11" lockText="1" noThreeD="1"/>
</file>

<file path=xl/ctrlProps/ctrlProp9.xml><?xml version="1.0" encoding="utf-8"?>
<formControlPr xmlns="http://schemas.microsoft.com/office/spreadsheetml/2009/9/main" objectType="CheckBox" checked="Checked" fmlaLink="sup.!$B$12"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1047750</xdr:colOff>
          <xdr:row>28</xdr:row>
          <xdr:rowOff>152400</xdr:rowOff>
        </xdr:from>
        <xdr:to>
          <xdr:col>5</xdr:col>
          <xdr:colOff>38100</xdr:colOff>
          <xdr:row>29</xdr:row>
          <xdr:rowOff>219075</xdr:rowOff>
        </xdr:to>
        <xdr:sp macro="" textlink="">
          <xdr:nvSpPr>
            <xdr:cNvPr id="1037" name="Check Box 13" hidden="1">
              <a:extLst>
                <a:ext uri="{63B3BB69-23CF-44E3-9099-C40C66FF867C}">
                  <a14:compatExt spid="_x0000_s103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66675</xdr:colOff>
          <xdr:row>28</xdr:row>
          <xdr:rowOff>161925</xdr:rowOff>
        </xdr:from>
        <xdr:to>
          <xdr:col>5</xdr:col>
          <xdr:colOff>361950</xdr:colOff>
          <xdr:row>29</xdr:row>
          <xdr:rowOff>228600</xdr:rowOff>
        </xdr:to>
        <xdr:sp macro="" textlink="">
          <xdr:nvSpPr>
            <xdr:cNvPr id="1038" name="Check Box 14" hidden="1">
              <a:extLst>
                <a:ext uri="{63B3BB69-23CF-44E3-9099-C40C66FF867C}">
                  <a14:compatExt spid="_x0000_s103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66675</xdr:colOff>
          <xdr:row>29</xdr:row>
          <xdr:rowOff>190500</xdr:rowOff>
        </xdr:from>
        <xdr:to>
          <xdr:col>5</xdr:col>
          <xdr:colOff>361950</xdr:colOff>
          <xdr:row>29</xdr:row>
          <xdr:rowOff>428625</xdr:rowOff>
        </xdr:to>
        <xdr:sp macro="" textlink="">
          <xdr:nvSpPr>
            <xdr:cNvPr id="1039" name="Check Box 15" hidden="1">
              <a:extLst>
                <a:ext uri="{63B3BB69-23CF-44E3-9099-C40C66FF867C}">
                  <a14:compatExt spid="_x0000_s103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66675</xdr:colOff>
          <xdr:row>30</xdr:row>
          <xdr:rowOff>190500</xdr:rowOff>
        </xdr:from>
        <xdr:to>
          <xdr:col>5</xdr:col>
          <xdr:colOff>361950</xdr:colOff>
          <xdr:row>30</xdr:row>
          <xdr:rowOff>400050</xdr:rowOff>
        </xdr:to>
        <xdr:sp macro="" textlink="">
          <xdr:nvSpPr>
            <xdr:cNvPr id="1040" name="Check Box 16" hidden="1">
              <a:extLst>
                <a:ext uri="{63B3BB69-23CF-44E3-9099-C40C66FF867C}">
                  <a14:compatExt spid="_x0000_s104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1047750</xdr:colOff>
          <xdr:row>29</xdr:row>
          <xdr:rowOff>171450</xdr:rowOff>
        </xdr:from>
        <xdr:to>
          <xdr:col>5</xdr:col>
          <xdr:colOff>38100</xdr:colOff>
          <xdr:row>29</xdr:row>
          <xdr:rowOff>409575</xdr:rowOff>
        </xdr:to>
        <xdr:sp macro="" textlink="">
          <xdr:nvSpPr>
            <xdr:cNvPr id="1041" name="Check Box 17" hidden="1">
              <a:extLst>
                <a:ext uri="{63B3BB69-23CF-44E3-9099-C40C66FF867C}">
                  <a14:compatExt spid="_x0000_s104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1047750</xdr:colOff>
          <xdr:row>30</xdr:row>
          <xdr:rowOff>190500</xdr:rowOff>
        </xdr:from>
        <xdr:to>
          <xdr:col>5</xdr:col>
          <xdr:colOff>38100</xdr:colOff>
          <xdr:row>30</xdr:row>
          <xdr:rowOff>400050</xdr:rowOff>
        </xdr:to>
        <xdr:sp macro="" textlink="">
          <xdr:nvSpPr>
            <xdr:cNvPr id="1042" name="Check Box 18" hidden="1">
              <a:extLst>
                <a:ext uri="{63B3BB69-23CF-44E3-9099-C40C66FF867C}">
                  <a14:compatExt spid="_x0000_s104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1038225</xdr:colOff>
          <xdr:row>19</xdr:row>
          <xdr:rowOff>228600</xdr:rowOff>
        </xdr:from>
        <xdr:to>
          <xdr:col>0</xdr:col>
          <xdr:colOff>1343025</xdr:colOff>
          <xdr:row>20</xdr:row>
          <xdr:rowOff>219075</xdr:rowOff>
        </xdr:to>
        <xdr:sp macro="" textlink="">
          <xdr:nvSpPr>
            <xdr:cNvPr id="1043" name="Check Box 19" hidden="1">
              <a:extLst>
                <a:ext uri="{63B3BB69-23CF-44E3-9099-C40C66FF867C}">
                  <a14:compatExt spid="_x0000_s104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1038225</xdr:colOff>
          <xdr:row>20</xdr:row>
          <xdr:rowOff>228600</xdr:rowOff>
        </xdr:from>
        <xdr:to>
          <xdr:col>0</xdr:col>
          <xdr:colOff>1343025</xdr:colOff>
          <xdr:row>21</xdr:row>
          <xdr:rowOff>228600</xdr:rowOff>
        </xdr:to>
        <xdr:sp macro="" textlink="">
          <xdr:nvSpPr>
            <xdr:cNvPr id="1044" name="Check Box 20" hidden="1">
              <a:extLst>
                <a:ext uri="{63B3BB69-23CF-44E3-9099-C40C66FF867C}">
                  <a14:compatExt spid="_x0000_s104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1047750</xdr:colOff>
          <xdr:row>23</xdr:row>
          <xdr:rowOff>0</xdr:rowOff>
        </xdr:from>
        <xdr:to>
          <xdr:col>0</xdr:col>
          <xdr:colOff>1352550</xdr:colOff>
          <xdr:row>24</xdr:row>
          <xdr:rowOff>0</xdr:rowOff>
        </xdr:to>
        <xdr:sp macro="" textlink="">
          <xdr:nvSpPr>
            <xdr:cNvPr id="1047" name="Check Box 23" hidden="1">
              <a:extLst>
                <a:ext uri="{63B3BB69-23CF-44E3-9099-C40C66FF867C}">
                  <a14:compatExt spid="_x0000_s104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1047750</xdr:colOff>
          <xdr:row>23</xdr:row>
          <xdr:rowOff>228600</xdr:rowOff>
        </xdr:from>
        <xdr:to>
          <xdr:col>0</xdr:col>
          <xdr:colOff>1352550</xdr:colOff>
          <xdr:row>24</xdr:row>
          <xdr:rowOff>228600</xdr:rowOff>
        </xdr:to>
        <xdr:sp macro="" textlink="">
          <xdr:nvSpPr>
            <xdr:cNvPr id="1048" name="Check Box 24" hidden="1">
              <a:extLst>
                <a:ext uri="{63B3BB69-23CF-44E3-9099-C40C66FF867C}">
                  <a14:compatExt spid="_x0000_s104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904875</xdr:colOff>
          <xdr:row>23</xdr:row>
          <xdr:rowOff>0</xdr:rowOff>
        </xdr:from>
        <xdr:to>
          <xdr:col>3</xdr:col>
          <xdr:colOff>1219200</xdr:colOff>
          <xdr:row>24</xdr:row>
          <xdr:rowOff>0</xdr:rowOff>
        </xdr:to>
        <xdr:sp macro="" textlink="">
          <xdr:nvSpPr>
            <xdr:cNvPr id="1052" name="Check Box 28" hidden="1">
              <a:extLst>
                <a:ext uri="{63B3BB69-23CF-44E3-9099-C40C66FF867C}">
                  <a14:compatExt spid="_x0000_s105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904875</xdr:colOff>
          <xdr:row>23</xdr:row>
          <xdr:rowOff>228600</xdr:rowOff>
        </xdr:from>
        <xdr:to>
          <xdr:col>3</xdr:col>
          <xdr:colOff>1219200</xdr:colOff>
          <xdr:row>24</xdr:row>
          <xdr:rowOff>228600</xdr:rowOff>
        </xdr:to>
        <xdr:sp macro="" textlink="">
          <xdr:nvSpPr>
            <xdr:cNvPr id="1053" name="Check Box 29" hidden="1">
              <a:extLst>
                <a:ext uri="{63B3BB69-23CF-44E3-9099-C40C66FF867C}">
                  <a14:compatExt spid="_x0000_s1053"/>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504825</xdr:colOff>
          <xdr:row>3</xdr:row>
          <xdr:rowOff>57150</xdr:rowOff>
        </xdr:from>
        <xdr:to>
          <xdr:col>4</xdr:col>
          <xdr:colOff>809625</xdr:colOff>
          <xdr:row>3</xdr:row>
          <xdr:rowOff>276225</xdr:rowOff>
        </xdr:to>
        <xdr:sp macro="" textlink="">
          <xdr:nvSpPr>
            <xdr:cNvPr id="3073" name="Check Box 1" hidden="1">
              <a:extLst>
                <a:ext uri="{63B3BB69-23CF-44E3-9099-C40C66FF867C}">
                  <a14:compatExt spid="_x0000_s307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466725</xdr:colOff>
          <xdr:row>3</xdr:row>
          <xdr:rowOff>57150</xdr:rowOff>
        </xdr:from>
        <xdr:to>
          <xdr:col>5</xdr:col>
          <xdr:colOff>771525</xdr:colOff>
          <xdr:row>3</xdr:row>
          <xdr:rowOff>276225</xdr:rowOff>
        </xdr:to>
        <xdr:sp macro="" textlink="">
          <xdr:nvSpPr>
            <xdr:cNvPr id="3074" name="Check Box 2" hidden="1">
              <a:extLst>
                <a:ext uri="{63B3BB69-23CF-44E3-9099-C40C66FF867C}">
                  <a14:compatExt spid="_x0000_s307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504825</xdr:colOff>
          <xdr:row>4</xdr:row>
          <xdr:rowOff>57150</xdr:rowOff>
        </xdr:from>
        <xdr:to>
          <xdr:col>4</xdr:col>
          <xdr:colOff>809625</xdr:colOff>
          <xdr:row>4</xdr:row>
          <xdr:rowOff>276225</xdr:rowOff>
        </xdr:to>
        <xdr:sp macro="" textlink="">
          <xdr:nvSpPr>
            <xdr:cNvPr id="3133" name="Check Box 61" hidden="1">
              <a:extLst>
                <a:ext uri="{63B3BB69-23CF-44E3-9099-C40C66FF867C}">
                  <a14:compatExt spid="_x0000_s313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466725</xdr:colOff>
          <xdr:row>4</xdr:row>
          <xdr:rowOff>57150</xdr:rowOff>
        </xdr:from>
        <xdr:to>
          <xdr:col>5</xdr:col>
          <xdr:colOff>771525</xdr:colOff>
          <xdr:row>4</xdr:row>
          <xdr:rowOff>276225</xdr:rowOff>
        </xdr:to>
        <xdr:sp macro="" textlink="">
          <xdr:nvSpPr>
            <xdr:cNvPr id="3134" name="Check Box 62" hidden="1">
              <a:extLst>
                <a:ext uri="{63B3BB69-23CF-44E3-9099-C40C66FF867C}">
                  <a14:compatExt spid="_x0000_s313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504825</xdr:colOff>
          <xdr:row>5</xdr:row>
          <xdr:rowOff>57150</xdr:rowOff>
        </xdr:from>
        <xdr:to>
          <xdr:col>4</xdr:col>
          <xdr:colOff>809625</xdr:colOff>
          <xdr:row>5</xdr:row>
          <xdr:rowOff>276225</xdr:rowOff>
        </xdr:to>
        <xdr:sp macro="" textlink="">
          <xdr:nvSpPr>
            <xdr:cNvPr id="3135" name="Check Box 63" hidden="1">
              <a:extLst>
                <a:ext uri="{63B3BB69-23CF-44E3-9099-C40C66FF867C}">
                  <a14:compatExt spid="_x0000_s313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466725</xdr:colOff>
          <xdr:row>5</xdr:row>
          <xdr:rowOff>57150</xdr:rowOff>
        </xdr:from>
        <xdr:to>
          <xdr:col>5</xdr:col>
          <xdr:colOff>771525</xdr:colOff>
          <xdr:row>5</xdr:row>
          <xdr:rowOff>276225</xdr:rowOff>
        </xdr:to>
        <xdr:sp macro="" textlink="">
          <xdr:nvSpPr>
            <xdr:cNvPr id="3136" name="Check Box 64" hidden="1">
              <a:extLst>
                <a:ext uri="{63B3BB69-23CF-44E3-9099-C40C66FF867C}">
                  <a14:compatExt spid="_x0000_s313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504825</xdr:colOff>
          <xdr:row>6</xdr:row>
          <xdr:rowOff>57150</xdr:rowOff>
        </xdr:from>
        <xdr:to>
          <xdr:col>4</xdr:col>
          <xdr:colOff>809625</xdr:colOff>
          <xdr:row>6</xdr:row>
          <xdr:rowOff>276225</xdr:rowOff>
        </xdr:to>
        <xdr:sp macro="" textlink="">
          <xdr:nvSpPr>
            <xdr:cNvPr id="3137" name="Check Box 65" hidden="1">
              <a:extLst>
                <a:ext uri="{63B3BB69-23CF-44E3-9099-C40C66FF867C}">
                  <a14:compatExt spid="_x0000_s313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466725</xdr:colOff>
          <xdr:row>6</xdr:row>
          <xdr:rowOff>57150</xdr:rowOff>
        </xdr:from>
        <xdr:to>
          <xdr:col>5</xdr:col>
          <xdr:colOff>771525</xdr:colOff>
          <xdr:row>6</xdr:row>
          <xdr:rowOff>276225</xdr:rowOff>
        </xdr:to>
        <xdr:sp macro="" textlink="">
          <xdr:nvSpPr>
            <xdr:cNvPr id="3138" name="Check Box 66" hidden="1">
              <a:extLst>
                <a:ext uri="{63B3BB69-23CF-44E3-9099-C40C66FF867C}">
                  <a14:compatExt spid="_x0000_s313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504825</xdr:colOff>
          <xdr:row>7</xdr:row>
          <xdr:rowOff>57150</xdr:rowOff>
        </xdr:from>
        <xdr:to>
          <xdr:col>4</xdr:col>
          <xdr:colOff>809625</xdr:colOff>
          <xdr:row>7</xdr:row>
          <xdr:rowOff>276225</xdr:rowOff>
        </xdr:to>
        <xdr:sp macro="" textlink="">
          <xdr:nvSpPr>
            <xdr:cNvPr id="3139" name="Check Box 67" hidden="1">
              <a:extLst>
                <a:ext uri="{63B3BB69-23CF-44E3-9099-C40C66FF867C}">
                  <a14:compatExt spid="_x0000_s313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466725</xdr:colOff>
          <xdr:row>7</xdr:row>
          <xdr:rowOff>57150</xdr:rowOff>
        </xdr:from>
        <xdr:to>
          <xdr:col>5</xdr:col>
          <xdr:colOff>771525</xdr:colOff>
          <xdr:row>7</xdr:row>
          <xdr:rowOff>276225</xdr:rowOff>
        </xdr:to>
        <xdr:sp macro="" textlink="">
          <xdr:nvSpPr>
            <xdr:cNvPr id="3140" name="Check Box 68" hidden="1">
              <a:extLst>
                <a:ext uri="{63B3BB69-23CF-44E3-9099-C40C66FF867C}">
                  <a14:compatExt spid="_x0000_s314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133350</xdr:colOff>
          <xdr:row>17</xdr:row>
          <xdr:rowOff>47625</xdr:rowOff>
        </xdr:from>
        <xdr:to>
          <xdr:col>0</xdr:col>
          <xdr:colOff>438150</xdr:colOff>
          <xdr:row>17</xdr:row>
          <xdr:rowOff>266700</xdr:rowOff>
        </xdr:to>
        <xdr:sp macro="" textlink="">
          <xdr:nvSpPr>
            <xdr:cNvPr id="3151" name="Check Box 79" hidden="1">
              <a:extLst>
                <a:ext uri="{63B3BB69-23CF-44E3-9099-C40C66FF867C}">
                  <a14:compatExt spid="_x0000_s315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123825</xdr:colOff>
          <xdr:row>18</xdr:row>
          <xdr:rowOff>28575</xdr:rowOff>
        </xdr:from>
        <xdr:to>
          <xdr:col>0</xdr:col>
          <xdr:colOff>428625</xdr:colOff>
          <xdr:row>18</xdr:row>
          <xdr:rowOff>247650</xdr:rowOff>
        </xdr:to>
        <xdr:sp macro="" textlink="">
          <xdr:nvSpPr>
            <xdr:cNvPr id="3152" name="Check Box 80" hidden="1">
              <a:extLst>
                <a:ext uri="{63B3BB69-23CF-44E3-9099-C40C66FF867C}">
                  <a14:compatExt spid="_x0000_s315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123825</xdr:colOff>
          <xdr:row>19</xdr:row>
          <xdr:rowOff>47625</xdr:rowOff>
        </xdr:from>
        <xdr:to>
          <xdr:col>0</xdr:col>
          <xdr:colOff>428625</xdr:colOff>
          <xdr:row>19</xdr:row>
          <xdr:rowOff>266700</xdr:rowOff>
        </xdr:to>
        <xdr:sp macro="" textlink="">
          <xdr:nvSpPr>
            <xdr:cNvPr id="3153" name="Check Box 81" hidden="1">
              <a:extLst>
                <a:ext uri="{63B3BB69-23CF-44E3-9099-C40C66FF867C}">
                  <a14:compatExt spid="_x0000_s3153"/>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1057275</xdr:colOff>
          <xdr:row>2</xdr:row>
          <xdr:rowOff>9525</xdr:rowOff>
        </xdr:from>
        <xdr:to>
          <xdr:col>0</xdr:col>
          <xdr:colOff>1352550</xdr:colOff>
          <xdr:row>2</xdr:row>
          <xdr:rowOff>228600</xdr:rowOff>
        </xdr:to>
        <xdr:sp macro="" textlink="">
          <xdr:nvSpPr>
            <xdr:cNvPr id="2049" name="Check Box 1" hidden="1">
              <a:extLst>
                <a:ext uri="{63B3BB69-23CF-44E3-9099-C40C66FF867C}">
                  <a14:compatExt spid="_x0000_s204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1057275</xdr:colOff>
          <xdr:row>6</xdr:row>
          <xdr:rowOff>9525</xdr:rowOff>
        </xdr:from>
        <xdr:to>
          <xdr:col>0</xdr:col>
          <xdr:colOff>1352550</xdr:colOff>
          <xdr:row>7</xdr:row>
          <xdr:rowOff>0</xdr:rowOff>
        </xdr:to>
        <xdr:sp macro="" textlink="">
          <xdr:nvSpPr>
            <xdr:cNvPr id="2050" name="Check Box 2" hidden="1">
              <a:extLst>
                <a:ext uri="{63B3BB69-23CF-44E3-9099-C40C66FF867C}">
                  <a14:compatExt spid="_x0000_s205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1057275</xdr:colOff>
          <xdr:row>21</xdr:row>
          <xdr:rowOff>9525</xdr:rowOff>
        </xdr:from>
        <xdr:to>
          <xdr:col>0</xdr:col>
          <xdr:colOff>1352550</xdr:colOff>
          <xdr:row>21</xdr:row>
          <xdr:rowOff>228600</xdr:rowOff>
        </xdr:to>
        <xdr:sp macro="" textlink="">
          <xdr:nvSpPr>
            <xdr:cNvPr id="2051" name="Check Box 3" hidden="1">
              <a:extLst>
                <a:ext uri="{63B3BB69-23CF-44E3-9099-C40C66FF867C}">
                  <a14:compatExt spid="_x0000_s205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1057275</xdr:colOff>
          <xdr:row>25</xdr:row>
          <xdr:rowOff>9525</xdr:rowOff>
        </xdr:from>
        <xdr:to>
          <xdr:col>0</xdr:col>
          <xdr:colOff>1352550</xdr:colOff>
          <xdr:row>26</xdr:row>
          <xdr:rowOff>0</xdr:rowOff>
        </xdr:to>
        <xdr:sp macro="" textlink="">
          <xdr:nvSpPr>
            <xdr:cNvPr id="2052" name="Check Box 4" hidden="1">
              <a:extLst>
                <a:ext uri="{63B3BB69-23CF-44E3-9099-C40C66FF867C}">
                  <a14:compatExt spid="_x0000_s205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1057275</xdr:colOff>
          <xdr:row>11</xdr:row>
          <xdr:rowOff>9525</xdr:rowOff>
        </xdr:from>
        <xdr:to>
          <xdr:col>0</xdr:col>
          <xdr:colOff>1352550</xdr:colOff>
          <xdr:row>11</xdr:row>
          <xdr:rowOff>228600</xdr:rowOff>
        </xdr:to>
        <xdr:sp macro="" textlink="">
          <xdr:nvSpPr>
            <xdr:cNvPr id="2053" name="Check Box 5" hidden="1">
              <a:extLst>
                <a:ext uri="{63B3BB69-23CF-44E3-9099-C40C66FF867C}">
                  <a14:compatExt spid="_x0000_s205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1057275</xdr:colOff>
          <xdr:row>15</xdr:row>
          <xdr:rowOff>9525</xdr:rowOff>
        </xdr:from>
        <xdr:to>
          <xdr:col>0</xdr:col>
          <xdr:colOff>1352550</xdr:colOff>
          <xdr:row>16</xdr:row>
          <xdr:rowOff>0</xdr:rowOff>
        </xdr:to>
        <xdr:sp macro="" textlink="">
          <xdr:nvSpPr>
            <xdr:cNvPr id="2054" name="Check Box 6" hidden="1">
              <a:extLst>
                <a:ext uri="{63B3BB69-23CF-44E3-9099-C40C66FF867C}">
                  <a14:compatExt spid="_x0000_s205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1057275</xdr:colOff>
          <xdr:row>28</xdr:row>
          <xdr:rowOff>9525</xdr:rowOff>
        </xdr:from>
        <xdr:to>
          <xdr:col>0</xdr:col>
          <xdr:colOff>1352550</xdr:colOff>
          <xdr:row>29</xdr:row>
          <xdr:rowOff>0</xdr:rowOff>
        </xdr:to>
        <xdr:sp macro="" textlink="">
          <xdr:nvSpPr>
            <xdr:cNvPr id="2055" name="Check Box 7" hidden="1">
              <a:extLst>
                <a:ext uri="{63B3BB69-23CF-44E3-9099-C40C66FF867C}">
                  <a14:compatExt spid="_x0000_s205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1057275</xdr:colOff>
          <xdr:row>18</xdr:row>
          <xdr:rowOff>9525</xdr:rowOff>
        </xdr:from>
        <xdr:to>
          <xdr:col>0</xdr:col>
          <xdr:colOff>1352550</xdr:colOff>
          <xdr:row>19</xdr:row>
          <xdr:rowOff>0</xdr:rowOff>
        </xdr:to>
        <xdr:sp macro="" textlink="">
          <xdr:nvSpPr>
            <xdr:cNvPr id="2056" name="Check Box 8" hidden="1">
              <a:extLst>
                <a:ext uri="{63B3BB69-23CF-44E3-9099-C40C66FF867C}">
                  <a14:compatExt spid="_x0000_s205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1057275</xdr:colOff>
          <xdr:row>9</xdr:row>
          <xdr:rowOff>9525</xdr:rowOff>
        </xdr:from>
        <xdr:to>
          <xdr:col>0</xdr:col>
          <xdr:colOff>1352550</xdr:colOff>
          <xdr:row>10</xdr:row>
          <xdr:rowOff>9525</xdr:rowOff>
        </xdr:to>
        <xdr:sp macro="" textlink="">
          <xdr:nvSpPr>
            <xdr:cNvPr id="9225" name="Check Box 4105" hidden="1">
              <a:extLst>
                <a:ext uri="{63B3BB69-23CF-44E3-9099-C40C66FF867C}">
                  <a14:compatExt spid="_x0000_s9225"/>
                </a:ext>
              </a:extLst>
            </xdr:cNvPr>
            <xdr:cNvSpPr/>
          </xdr:nvSpPr>
          <xdr:spPr>
            <a:xfrm>
              <a:off x="0" y="0"/>
              <a:ext cx="0" cy="0"/>
            </a:xfrm>
            <a:prstGeom prst="rect">
              <a:avLst/>
            </a:prstGeom>
          </xdr:spPr>
        </xdr:sp>
        <xdr:clientData/>
      </xdr:twoCellAnchor>
    </mc:Choice>
    <mc:Fallback/>
  </mc:AlternateContent>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66675</xdr:colOff>
          <xdr:row>4</xdr:row>
          <xdr:rowOff>142875</xdr:rowOff>
        </xdr:from>
        <xdr:to>
          <xdr:col>4</xdr:col>
          <xdr:colOff>371475</xdr:colOff>
          <xdr:row>4</xdr:row>
          <xdr:rowOff>361950</xdr:rowOff>
        </xdr:to>
        <xdr:sp macro="" textlink="">
          <xdr:nvSpPr>
            <xdr:cNvPr id="5122" name="Check Box 2" hidden="1">
              <a:extLst>
                <a:ext uri="{63B3BB69-23CF-44E3-9099-C40C66FF867C}">
                  <a14:compatExt spid="_x0000_s512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1438275</xdr:colOff>
          <xdr:row>4</xdr:row>
          <xdr:rowOff>152400</xdr:rowOff>
        </xdr:from>
        <xdr:to>
          <xdr:col>5</xdr:col>
          <xdr:colOff>228600</xdr:colOff>
          <xdr:row>4</xdr:row>
          <xdr:rowOff>371475</xdr:rowOff>
        </xdr:to>
        <xdr:sp macro="" textlink="">
          <xdr:nvSpPr>
            <xdr:cNvPr id="5123" name="Check Box 3" hidden="1">
              <a:extLst>
                <a:ext uri="{63B3BB69-23CF-44E3-9099-C40C66FF867C}">
                  <a14:compatExt spid="_x0000_s512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161925</xdr:colOff>
          <xdr:row>4</xdr:row>
          <xdr:rowOff>133350</xdr:rowOff>
        </xdr:from>
        <xdr:to>
          <xdr:col>3</xdr:col>
          <xdr:colOff>466725</xdr:colOff>
          <xdr:row>4</xdr:row>
          <xdr:rowOff>352425</xdr:rowOff>
        </xdr:to>
        <xdr:sp macro="" textlink="">
          <xdr:nvSpPr>
            <xdr:cNvPr id="5124" name="Check Box 4" hidden="1">
              <a:extLst>
                <a:ext uri="{63B3BB69-23CF-44E3-9099-C40C66FF867C}">
                  <a14:compatExt spid="_x0000_s512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1485900</xdr:colOff>
          <xdr:row>4</xdr:row>
          <xdr:rowOff>133350</xdr:rowOff>
        </xdr:from>
        <xdr:to>
          <xdr:col>2</xdr:col>
          <xdr:colOff>276225</xdr:colOff>
          <xdr:row>4</xdr:row>
          <xdr:rowOff>352425</xdr:rowOff>
        </xdr:to>
        <xdr:sp macro="" textlink="">
          <xdr:nvSpPr>
            <xdr:cNvPr id="5125" name="Check Box 5" hidden="1">
              <a:extLst>
                <a:ext uri="{63B3BB69-23CF-44E3-9099-C40C66FF867C}">
                  <a14:compatExt spid="_x0000_s512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4</xdr:row>
          <xdr:rowOff>123825</xdr:rowOff>
        </xdr:from>
        <xdr:to>
          <xdr:col>0</xdr:col>
          <xdr:colOff>304800</xdr:colOff>
          <xdr:row>4</xdr:row>
          <xdr:rowOff>342900</xdr:rowOff>
        </xdr:to>
        <xdr:sp macro="" textlink="">
          <xdr:nvSpPr>
            <xdr:cNvPr id="5126" name="Check Box 6" hidden="1">
              <a:extLst>
                <a:ext uri="{63B3BB69-23CF-44E3-9099-C40C66FF867C}">
                  <a14:compatExt spid="_x0000_s512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4</xdr:row>
          <xdr:rowOff>142875</xdr:rowOff>
        </xdr:from>
        <xdr:to>
          <xdr:col>1</xdr:col>
          <xdr:colOff>400050</xdr:colOff>
          <xdr:row>4</xdr:row>
          <xdr:rowOff>361950</xdr:rowOff>
        </xdr:to>
        <xdr:sp macro="" textlink="">
          <xdr:nvSpPr>
            <xdr:cNvPr id="5127" name="Check Box 7" hidden="1">
              <a:extLst>
                <a:ext uri="{63B3BB69-23CF-44E3-9099-C40C66FF867C}">
                  <a14:compatExt spid="_x0000_s512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76200</xdr:colOff>
          <xdr:row>5</xdr:row>
          <xdr:rowOff>57150</xdr:rowOff>
        </xdr:from>
        <xdr:to>
          <xdr:col>4</xdr:col>
          <xdr:colOff>381000</xdr:colOff>
          <xdr:row>5</xdr:row>
          <xdr:rowOff>276225</xdr:rowOff>
        </xdr:to>
        <xdr:sp macro="" textlink="">
          <xdr:nvSpPr>
            <xdr:cNvPr id="5128" name="Check Box 8" hidden="1">
              <a:extLst>
                <a:ext uri="{63B3BB69-23CF-44E3-9099-C40C66FF867C}">
                  <a14:compatExt spid="_x0000_s512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5</xdr:row>
          <xdr:rowOff>19050</xdr:rowOff>
        </xdr:from>
        <xdr:to>
          <xdr:col>0</xdr:col>
          <xdr:colOff>304800</xdr:colOff>
          <xdr:row>5</xdr:row>
          <xdr:rowOff>238125</xdr:rowOff>
        </xdr:to>
        <xdr:sp macro="" textlink="">
          <xdr:nvSpPr>
            <xdr:cNvPr id="5129" name="Check Box 9" hidden="1">
              <a:extLst>
                <a:ext uri="{63B3BB69-23CF-44E3-9099-C40C66FF867C}">
                  <a14:compatExt spid="_x0000_s512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5</xdr:row>
          <xdr:rowOff>9525</xdr:rowOff>
        </xdr:from>
        <xdr:to>
          <xdr:col>1</xdr:col>
          <xdr:colOff>400050</xdr:colOff>
          <xdr:row>5</xdr:row>
          <xdr:rowOff>228600</xdr:rowOff>
        </xdr:to>
        <xdr:sp macro="" textlink="">
          <xdr:nvSpPr>
            <xdr:cNvPr id="5130" name="Check Box 10" hidden="1">
              <a:extLst>
                <a:ext uri="{63B3BB69-23CF-44E3-9099-C40C66FF867C}">
                  <a14:compatExt spid="_x0000_s513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1495425</xdr:colOff>
          <xdr:row>5</xdr:row>
          <xdr:rowOff>19050</xdr:rowOff>
        </xdr:from>
        <xdr:to>
          <xdr:col>2</xdr:col>
          <xdr:colOff>285750</xdr:colOff>
          <xdr:row>5</xdr:row>
          <xdr:rowOff>238125</xdr:rowOff>
        </xdr:to>
        <xdr:sp macro="" textlink="">
          <xdr:nvSpPr>
            <xdr:cNvPr id="5131" name="Check Box 11" hidden="1">
              <a:extLst>
                <a:ext uri="{63B3BB69-23CF-44E3-9099-C40C66FF867C}">
                  <a14:compatExt spid="_x0000_s513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161925</xdr:colOff>
          <xdr:row>5</xdr:row>
          <xdr:rowOff>19050</xdr:rowOff>
        </xdr:from>
        <xdr:to>
          <xdr:col>3</xdr:col>
          <xdr:colOff>466725</xdr:colOff>
          <xdr:row>5</xdr:row>
          <xdr:rowOff>238125</xdr:rowOff>
        </xdr:to>
        <xdr:sp macro="" textlink="">
          <xdr:nvSpPr>
            <xdr:cNvPr id="5132" name="Check Box 12" hidden="1">
              <a:extLst>
                <a:ext uri="{63B3BB69-23CF-44E3-9099-C40C66FF867C}">
                  <a14:compatExt spid="_x0000_s5132"/>
                </a:ext>
              </a:extLst>
            </xdr:cNvPr>
            <xdr:cNvSpPr/>
          </xdr:nvSpPr>
          <xdr:spPr>
            <a:xfrm>
              <a:off x="0" y="0"/>
              <a:ext cx="0" cy="0"/>
            </a:xfrm>
            <a:prstGeom prst="rect">
              <a:avLst/>
            </a:prstGeom>
          </xdr:spPr>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CUME~1\koncsa\LOCALS~1\Temp\Rar$DI00.719\foglalkoztataselem_20110224.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FibingerA\AppData\Local\Microsoft\Windows\Temporary%20Internet%20Files\Content.Outlook\60XKGLA2\foglalkoztataselem_20110224.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Users\SinkaZ\AppData\Local\Microsoft\Windows\Temporary%20Internet%20Files\Content.Outlook\72CZK1L4\Hv%20teszt_NGM.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Users\KaposiJ\AppData\Local\Microsoft\Windows\Temporary%20Internet%20Files\Content.Outlook\BJFON3NX\Hv%20teszt_NGM%20(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 További hatások"/>
      <sheetName val="Munka2"/>
    </sheetNames>
    <sheetDataSet>
      <sheetData sheetId="0"/>
      <sheetData sheetId="1">
        <row r="4">
          <cell r="J4" t="str">
            <v>fiatal munkavállalók</v>
          </cell>
        </row>
        <row r="5">
          <cell r="J5" t="str">
            <v>idősebb (50 éven felüli) munkavállalók</v>
          </cell>
        </row>
        <row r="6">
          <cell r="J6" t="str">
            <v>megváltozott munkaképességűek</v>
          </cell>
        </row>
        <row r="7">
          <cell r="J7" t="str">
            <v>kisgyermekekkel rendelkezők</v>
          </cell>
        </row>
        <row r="8">
          <cell r="J8" t="str">
            <v>alacsony iskolai végzettségűek</v>
          </cell>
        </row>
        <row r="9">
          <cell r="J9" t="str">
            <v>egyéb, és pedig:</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unka2"/>
      <sheetName val="4. További hatások"/>
    </sheetNames>
    <sheetDataSet>
      <sheetData sheetId="0">
        <row r="4">
          <cell r="J4" t="str">
            <v>fiatal munkavállalók</v>
          </cell>
        </row>
        <row r="5">
          <cell r="J5" t="str">
            <v>idősebb (50 éven felüli) munkavállalók</v>
          </cell>
        </row>
        <row r="6">
          <cell r="J6" t="str">
            <v>megváltozott munkaképességűek</v>
          </cell>
        </row>
        <row r="7">
          <cell r="J7" t="str">
            <v>kisgyermekekkel rendelkezők</v>
          </cell>
        </row>
        <row r="8">
          <cell r="J8" t="str">
            <v>alacsony iskolai végzettségűek</v>
          </cell>
        </row>
        <row r="9">
          <cell r="J9" t="str">
            <v>egyéb, és pedig:</v>
          </cell>
        </row>
        <row r="13">
          <cell r="J13" t="str">
            <v>versenyszféra, ezen belül:</v>
          </cell>
        </row>
        <row r="14">
          <cell r="J14" t="str">
            <v>költségvetési szféra, ezen belül:</v>
          </cell>
        </row>
        <row r="15">
          <cell r="J15" t="str">
            <v>nem releváns</v>
          </cell>
        </row>
      </sheetData>
      <sheetData sheetId="1">
        <row r="4">
          <cell r="J4" t="str">
            <v>fiatal munkavállalók</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ŐLAP"/>
      <sheetName val="1. Költségvetés"/>
      <sheetName val="CALC_1"/>
      <sheetName val="2. Adminisztratív terhek"/>
      <sheetName val="CALC_2"/>
      <sheetName val="3. Érintettek"/>
      <sheetName val="4. További hatások"/>
      <sheetName val="5. Nemzetközi"/>
      <sheetName val="6. SWOT"/>
      <sheetName val="ZÁRADÉK"/>
      <sheetName val="sup."/>
    </sheetNames>
    <sheetDataSet>
      <sheetData sheetId="0"/>
      <sheetData sheetId="1"/>
      <sheetData sheetId="2"/>
      <sheetData sheetId="3"/>
      <sheetData sheetId="4"/>
      <sheetData sheetId="5"/>
      <sheetData sheetId="6"/>
      <sheetData sheetId="7"/>
      <sheetData sheetId="8"/>
      <sheetData sheetId="9"/>
      <sheetData sheetId="10">
        <row r="3">
          <cell r="B3" t="str">
            <v xml:space="preserve">igen </v>
          </cell>
          <cell r="D3" t="str">
            <v>igen</v>
          </cell>
          <cell r="E3" t="str">
            <v>igen</v>
          </cell>
          <cell r="G3" t="str">
            <v>nem, tehercsökkenést okoz</v>
          </cell>
          <cell r="J3" t="str">
            <v>igen</v>
          </cell>
          <cell r="L3" t="str">
            <v>ellentétes</v>
          </cell>
        </row>
        <row r="4">
          <cell r="B4" t="str">
            <v>nem</v>
          </cell>
          <cell r="D4" t="str">
            <v>nem</v>
          </cell>
          <cell r="E4" t="str">
            <v>nem</v>
          </cell>
          <cell r="G4" t="str">
            <v>nem változik érdemben</v>
          </cell>
          <cell r="J4" t="str">
            <v>nem</v>
          </cell>
          <cell r="L4" t="str">
            <v>részben ellentétes</v>
          </cell>
        </row>
        <row r="5">
          <cell r="D5" t="str">
            <v>nem releváns</v>
          </cell>
          <cell r="E5" t="str">
            <v>nem szükséges</v>
          </cell>
          <cell r="G5" t="str">
            <v>igen</v>
          </cell>
          <cell r="J5" t="str">
            <v>részben</v>
          </cell>
          <cell r="L5" t="str">
            <v>illeszkedik</v>
          </cell>
        </row>
        <row r="6">
          <cell r="L6" t="str">
            <v>nem releváns</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ŐLAP"/>
      <sheetName val="1. Költségvetés"/>
      <sheetName val="CALC_1"/>
      <sheetName val="2. Adminisztratív terhek"/>
      <sheetName val="CALC_2"/>
      <sheetName val="3. Érintettek"/>
      <sheetName val="4. További hatások"/>
      <sheetName val="5. Nemzetközi"/>
      <sheetName val="6. SWOT"/>
      <sheetName val="ZÁRADÉK"/>
      <sheetName val="sup."/>
    </sheetNames>
    <sheetDataSet>
      <sheetData sheetId="0"/>
      <sheetData sheetId="1"/>
      <sheetData sheetId="2"/>
      <sheetData sheetId="3"/>
      <sheetData sheetId="4"/>
      <sheetData sheetId="5"/>
      <sheetData sheetId="6"/>
      <sheetData sheetId="7"/>
      <sheetData sheetId="8"/>
      <sheetData sheetId="9"/>
      <sheetData sheetId="10">
        <row r="3">
          <cell r="B3" t="str">
            <v xml:space="preserve">igen </v>
          </cell>
          <cell r="D3" t="str">
            <v>igen</v>
          </cell>
          <cell r="E3" t="str">
            <v>igen</v>
          </cell>
          <cell r="G3" t="str">
            <v>nem, tehercsökkenést okoz</v>
          </cell>
          <cell r="J3" t="str">
            <v>igen</v>
          </cell>
          <cell r="L3" t="str">
            <v>ellentétes</v>
          </cell>
        </row>
        <row r="4">
          <cell r="B4" t="str">
            <v>nem</v>
          </cell>
          <cell r="D4" t="str">
            <v>nem</v>
          </cell>
          <cell r="E4" t="str">
            <v>nem</v>
          </cell>
          <cell r="G4" t="str">
            <v>nem változik érdemben</v>
          </cell>
          <cell r="J4" t="str">
            <v>nem</v>
          </cell>
          <cell r="L4" t="str">
            <v>részben ellentétes</v>
          </cell>
        </row>
        <row r="5">
          <cell r="D5" t="str">
            <v>nem releváns</v>
          </cell>
          <cell r="E5" t="str">
            <v>nem szükséges</v>
          </cell>
          <cell r="G5" t="str">
            <v>igen</v>
          </cell>
          <cell r="J5" t="str">
            <v>részben</v>
          </cell>
          <cell r="L5" t="str">
            <v>illeszkedik</v>
          </cell>
        </row>
        <row r="6">
          <cell r="L6" t="str">
            <v>nem releváns</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3" Type="http://schemas.openxmlformats.org/officeDocument/2006/relationships/vmlDrawing" Target="../drawings/vmlDrawing1.vml"/><Relationship Id="rId7" Type="http://schemas.openxmlformats.org/officeDocument/2006/relationships/ctrlProp" Target="../ctrlProps/ctrlProp4.xml"/><Relationship Id="rId12" Type="http://schemas.openxmlformats.org/officeDocument/2006/relationships/ctrlProp" Target="../ctrlProps/ctrlProp9.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5" Type="http://schemas.openxmlformats.org/officeDocument/2006/relationships/ctrlProp" Target="../ctrlProps/ctrlProp1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17.xml"/><Relationship Id="rId13" Type="http://schemas.openxmlformats.org/officeDocument/2006/relationships/ctrlProp" Target="../ctrlProps/ctrlProp22.xml"/><Relationship Id="rId3" Type="http://schemas.openxmlformats.org/officeDocument/2006/relationships/vmlDrawing" Target="../drawings/vmlDrawing2.vml"/><Relationship Id="rId7" Type="http://schemas.openxmlformats.org/officeDocument/2006/relationships/ctrlProp" Target="../ctrlProps/ctrlProp16.xml"/><Relationship Id="rId12" Type="http://schemas.openxmlformats.org/officeDocument/2006/relationships/ctrlProp" Target="../ctrlProps/ctrlProp21.xml"/><Relationship Id="rId2" Type="http://schemas.openxmlformats.org/officeDocument/2006/relationships/drawing" Target="../drawings/drawing2.xml"/><Relationship Id="rId16" Type="http://schemas.openxmlformats.org/officeDocument/2006/relationships/ctrlProp" Target="../ctrlProps/ctrlProp25.xml"/><Relationship Id="rId1" Type="http://schemas.openxmlformats.org/officeDocument/2006/relationships/printerSettings" Target="../printerSettings/printerSettings2.bin"/><Relationship Id="rId6" Type="http://schemas.openxmlformats.org/officeDocument/2006/relationships/ctrlProp" Target="../ctrlProps/ctrlProp15.xml"/><Relationship Id="rId11" Type="http://schemas.openxmlformats.org/officeDocument/2006/relationships/ctrlProp" Target="../ctrlProps/ctrlProp20.xml"/><Relationship Id="rId5" Type="http://schemas.openxmlformats.org/officeDocument/2006/relationships/ctrlProp" Target="../ctrlProps/ctrlProp14.xml"/><Relationship Id="rId15" Type="http://schemas.openxmlformats.org/officeDocument/2006/relationships/ctrlProp" Target="../ctrlProps/ctrlProp24.xml"/><Relationship Id="rId10" Type="http://schemas.openxmlformats.org/officeDocument/2006/relationships/ctrlProp" Target="../ctrlProps/ctrlProp19.xml"/><Relationship Id="rId4" Type="http://schemas.openxmlformats.org/officeDocument/2006/relationships/ctrlProp" Target="../ctrlProps/ctrlProp13.xml"/><Relationship Id="rId9" Type="http://schemas.openxmlformats.org/officeDocument/2006/relationships/ctrlProp" Target="../ctrlProps/ctrlProp18.xml"/><Relationship Id="rId14" Type="http://schemas.openxmlformats.org/officeDocument/2006/relationships/ctrlProp" Target="../ctrlProps/ctrlProp23.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8" Type="http://schemas.openxmlformats.org/officeDocument/2006/relationships/ctrlProp" Target="../ctrlProps/ctrlProp30.xml"/><Relationship Id="rId3" Type="http://schemas.openxmlformats.org/officeDocument/2006/relationships/vmlDrawing" Target="../drawings/vmlDrawing3.vml"/><Relationship Id="rId7" Type="http://schemas.openxmlformats.org/officeDocument/2006/relationships/ctrlProp" Target="../ctrlProps/ctrlProp29.xml"/><Relationship Id="rId12" Type="http://schemas.openxmlformats.org/officeDocument/2006/relationships/ctrlProp" Target="../ctrlProps/ctrlProp34.xml"/><Relationship Id="rId2" Type="http://schemas.openxmlformats.org/officeDocument/2006/relationships/drawing" Target="../drawings/drawing3.xml"/><Relationship Id="rId1" Type="http://schemas.openxmlformats.org/officeDocument/2006/relationships/printerSettings" Target="../printerSettings/printerSettings4.bin"/><Relationship Id="rId6" Type="http://schemas.openxmlformats.org/officeDocument/2006/relationships/ctrlProp" Target="../ctrlProps/ctrlProp28.xml"/><Relationship Id="rId11" Type="http://schemas.openxmlformats.org/officeDocument/2006/relationships/ctrlProp" Target="../ctrlProps/ctrlProp33.xml"/><Relationship Id="rId5" Type="http://schemas.openxmlformats.org/officeDocument/2006/relationships/ctrlProp" Target="../ctrlProps/ctrlProp27.xml"/><Relationship Id="rId10" Type="http://schemas.openxmlformats.org/officeDocument/2006/relationships/ctrlProp" Target="../ctrlProps/ctrlProp32.xml"/><Relationship Id="rId4" Type="http://schemas.openxmlformats.org/officeDocument/2006/relationships/ctrlProp" Target="../ctrlProps/ctrlProp26.xml"/><Relationship Id="rId9" Type="http://schemas.openxmlformats.org/officeDocument/2006/relationships/ctrlProp" Target="../ctrlProps/ctrlProp31.xml"/></Relationships>
</file>

<file path=xl/worksheets/_rels/sheet5.xml.rels><?xml version="1.0" encoding="UTF-8" standalone="yes"?>
<Relationships xmlns="http://schemas.openxmlformats.org/package/2006/relationships"><Relationship Id="rId8" Type="http://schemas.openxmlformats.org/officeDocument/2006/relationships/ctrlProp" Target="../ctrlProps/ctrlProp39.xml"/><Relationship Id="rId13" Type="http://schemas.openxmlformats.org/officeDocument/2006/relationships/ctrlProp" Target="../ctrlProps/ctrlProp44.xml"/><Relationship Id="rId3" Type="http://schemas.openxmlformats.org/officeDocument/2006/relationships/vmlDrawing" Target="../drawings/vmlDrawing4.vml"/><Relationship Id="rId7" Type="http://schemas.openxmlformats.org/officeDocument/2006/relationships/ctrlProp" Target="../ctrlProps/ctrlProp38.xml"/><Relationship Id="rId12" Type="http://schemas.openxmlformats.org/officeDocument/2006/relationships/ctrlProp" Target="../ctrlProps/ctrlProp43.xml"/><Relationship Id="rId2" Type="http://schemas.openxmlformats.org/officeDocument/2006/relationships/drawing" Target="../drawings/drawing4.xml"/><Relationship Id="rId1" Type="http://schemas.openxmlformats.org/officeDocument/2006/relationships/printerSettings" Target="../printerSettings/printerSettings5.bin"/><Relationship Id="rId6" Type="http://schemas.openxmlformats.org/officeDocument/2006/relationships/ctrlProp" Target="../ctrlProps/ctrlProp37.xml"/><Relationship Id="rId11" Type="http://schemas.openxmlformats.org/officeDocument/2006/relationships/ctrlProp" Target="../ctrlProps/ctrlProp42.xml"/><Relationship Id="rId5" Type="http://schemas.openxmlformats.org/officeDocument/2006/relationships/ctrlProp" Target="../ctrlProps/ctrlProp36.xml"/><Relationship Id="rId10" Type="http://schemas.openxmlformats.org/officeDocument/2006/relationships/ctrlProp" Target="../ctrlProps/ctrlProp41.xml"/><Relationship Id="rId4" Type="http://schemas.openxmlformats.org/officeDocument/2006/relationships/ctrlProp" Target="../ctrlProps/ctrlProp35.xml"/><Relationship Id="rId9" Type="http://schemas.openxmlformats.org/officeDocument/2006/relationships/ctrlProp" Target="../ctrlProps/ctrlProp40.xml"/><Relationship Id="rId14" Type="http://schemas.openxmlformats.org/officeDocument/2006/relationships/ctrlProp" Target="../ctrlProps/ctrlProp45.xm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Munka1">
    <pageSetUpPr fitToPage="1"/>
  </sheetPr>
  <dimension ref="A1:G63"/>
  <sheetViews>
    <sheetView showGridLines="0" tabSelected="1" zoomScaleNormal="100" zoomScaleSheetLayoutView="85" workbookViewId="0">
      <selection sqref="A1:F1"/>
    </sheetView>
  </sheetViews>
  <sheetFormatPr defaultColWidth="8.85546875" defaultRowHeight="12.75" x14ac:dyDescent="0.2"/>
  <cols>
    <col min="1" max="1" width="24.28515625" style="12" customWidth="1"/>
    <col min="2" max="2" width="17.42578125" style="12" customWidth="1"/>
    <col min="3" max="3" width="20.85546875" style="12" customWidth="1"/>
    <col min="4" max="4" width="21.42578125" style="12" customWidth="1"/>
    <col min="5" max="5" width="19.85546875" style="12" customWidth="1"/>
    <col min="6" max="6" width="20.7109375" style="12" customWidth="1"/>
    <col min="7" max="7" width="1.7109375" style="12" customWidth="1"/>
    <col min="8" max="16384" width="8.85546875" style="12"/>
  </cols>
  <sheetData>
    <row r="1" spans="1:7" ht="30" customHeight="1" thickTop="1" thickBot="1" x14ac:dyDescent="0.25">
      <c r="A1" s="261" t="s">
        <v>86</v>
      </c>
      <c r="B1" s="262"/>
      <c r="C1" s="263"/>
      <c r="D1" s="263"/>
      <c r="E1" s="264"/>
      <c r="F1" s="265"/>
      <c r="G1" s="22"/>
    </row>
    <row r="2" spans="1:7" ht="21" customHeight="1" thickTop="1" x14ac:dyDescent="0.2">
      <c r="A2" s="57" t="s">
        <v>0</v>
      </c>
      <c r="B2" s="267" t="s">
        <v>212</v>
      </c>
      <c r="C2" s="268"/>
      <c r="D2" s="60" t="s">
        <v>1</v>
      </c>
      <c r="E2" s="267" t="s">
        <v>185</v>
      </c>
      <c r="F2" s="268"/>
      <c r="G2" s="18"/>
    </row>
    <row r="3" spans="1:7" s="13" customFormat="1" ht="38.25" customHeight="1" x14ac:dyDescent="0.2">
      <c r="A3" s="58" t="s">
        <v>2</v>
      </c>
      <c r="B3" s="259" t="s">
        <v>178</v>
      </c>
      <c r="C3" s="269"/>
      <c r="D3" s="61" t="s">
        <v>3</v>
      </c>
      <c r="E3" s="272" t="s">
        <v>177</v>
      </c>
      <c r="F3" s="259"/>
      <c r="G3" s="19"/>
    </row>
    <row r="4" spans="1:7" ht="48" customHeight="1" thickBot="1" x14ac:dyDescent="0.25">
      <c r="A4" s="59" t="s">
        <v>4</v>
      </c>
      <c r="B4" s="275" t="s">
        <v>187</v>
      </c>
      <c r="C4" s="276"/>
      <c r="D4" s="62" t="s">
        <v>5</v>
      </c>
      <c r="E4" s="277" t="s">
        <v>186</v>
      </c>
      <c r="F4" s="278"/>
      <c r="G4" s="18"/>
    </row>
    <row r="5" spans="1:7" ht="9" customHeight="1" thickTop="1" thickBot="1" x14ac:dyDescent="0.25">
      <c r="A5" s="266"/>
      <c r="B5" s="266"/>
      <c r="C5" s="266"/>
      <c r="D5" s="266"/>
      <c r="E5" s="266"/>
      <c r="F5" s="266"/>
    </row>
    <row r="6" spans="1:7" ht="36" customHeight="1" thickTop="1" thickBot="1" x14ac:dyDescent="0.25">
      <c r="A6" s="63" t="s">
        <v>6</v>
      </c>
      <c r="B6" s="270" t="s">
        <v>211</v>
      </c>
      <c r="C6" s="271"/>
      <c r="D6" s="66" t="s">
        <v>7</v>
      </c>
      <c r="E6" s="273" t="s">
        <v>213</v>
      </c>
      <c r="F6" s="274"/>
      <c r="G6" s="18"/>
    </row>
    <row r="7" spans="1:7" ht="92.25" customHeight="1" thickTop="1" x14ac:dyDescent="0.2">
      <c r="A7" s="64" t="s">
        <v>8</v>
      </c>
      <c r="B7" s="279" t="s">
        <v>188</v>
      </c>
      <c r="C7" s="280"/>
      <c r="D7" s="280"/>
      <c r="E7" s="280"/>
      <c r="F7" s="281"/>
    </row>
    <row r="8" spans="1:7" ht="152.25" customHeight="1" x14ac:dyDescent="0.2">
      <c r="A8" s="58" t="s">
        <v>9</v>
      </c>
      <c r="B8" s="282" t="s">
        <v>193</v>
      </c>
      <c r="C8" s="283"/>
      <c r="D8" s="283"/>
      <c r="E8" s="283"/>
      <c r="F8" s="284"/>
      <c r="G8" s="18"/>
    </row>
    <row r="9" spans="1:7" ht="33" customHeight="1" x14ac:dyDescent="0.2">
      <c r="A9" s="58" t="s">
        <v>10</v>
      </c>
      <c r="B9" s="285" t="s">
        <v>68</v>
      </c>
      <c r="C9" s="286"/>
      <c r="D9" s="61" t="s">
        <v>12</v>
      </c>
      <c r="E9" s="259" t="s">
        <v>68</v>
      </c>
      <c r="F9" s="260"/>
      <c r="G9" s="18"/>
    </row>
    <row r="10" spans="1:7" ht="99" customHeight="1" thickBot="1" x14ac:dyDescent="0.25">
      <c r="A10" s="65" t="s">
        <v>11</v>
      </c>
      <c r="B10" s="287"/>
      <c r="C10" s="288"/>
      <c r="D10" s="288"/>
      <c r="E10" s="288"/>
      <c r="F10" s="289"/>
      <c r="G10" s="18"/>
    </row>
    <row r="11" spans="1:7" ht="12" customHeight="1" thickTop="1" thickBot="1" x14ac:dyDescent="0.25">
      <c r="A11" s="266"/>
      <c r="B11" s="266"/>
      <c r="C11" s="266"/>
      <c r="D11" s="266"/>
      <c r="E11" s="266"/>
      <c r="F11" s="266"/>
    </row>
    <row r="12" spans="1:7" ht="20.25" customHeight="1" thickTop="1" x14ac:dyDescent="0.2">
      <c r="A12" s="310" t="s">
        <v>117</v>
      </c>
      <c r="B12" s="311"/>
      <c r="C12" s="311"/>
      <c r="D12" s="311"/>
      <c r="E12" s="311"/>
      <c r="F12" s="312"/>
      <c r="G12" s="18"/>
    </row>
    <row r="13" spans="1:7" ht="85.5" customHeight="1" thickBot="1" x14ac:dyDescent="0.25">
      <c r="A13" s="67" t="s">
        <v>115</v>
      </c>
      <c r="B13" s="205" t="s">
        <v>53</v>
      </c>
      <c r="C13" s="317" t="s">
        <v>194</v>
      </c>
      <c r="D13" s="318"/>
      <c r="E13" s="318"/>
      <c r="F13" s="319"/>
      <c r="G13" s="24"/>
    </row>
    <row r="14" spans="1:7" s="14" customFormat="1" ht="12" customHeight="1" thickTop="1" thickBot="1" x14ac:dyDescent="0.25">
      <c r="A14" s="316"/>
      <c r="B14" s="316"/>
      <c r="C14" s="316"/>
      <c r="D14" s="316"/>
      <c r="E14" s="316"/>
      <c r="F14" s="316"/>
    </row>
    <row r="15" spans="1:7" ht="24.75" customHeight="1" thickTop="1" thickBot="1" x14ac:dyDescent="0.25">
      <c r="A15" s="313" t="s">
        <v>129</v>
      </c>
      <c r="B15" s="314"/>
      <c r="C15" s="314"/>
      <c r="D15" s="314"/>
      <c r="E15" s="314"/>
      <c r="F15" s="315"/>
    </row>
    <row r="16" spans="1:7" ht="33" customHeight="1" x14ac:dyDescent="0.2">
      <c r="A16" s="294" t="s">
        <v>123</v>
      </c>
      <c r="B16" s="295"/>
      <c r="C16" s="296"/>
      <c r="D16" s="301" t="str">
        <f>'Társadalmi,gazdasági hatás'!D27</f>
        <v>Javítja</v>
      </c>
      <c r="E16" s="301"/>
      <c r="F16" s="302"/>
    </row>
    <row r="17" spans="1:7" ht="107.25" customHeight="1" thickBot="1" x14ac:dyDescent="0.25">
      <c r="A17" s="303" t="str">
        <f>'Társadalmi,gazdasági hatás'!A28</f>
        <v xml:space="preserve">Az Elektronikus Egészségügyi Szolgáltatási Tér használata során előálló adatokra alapozott tervezéssel az ágazatirányítás a szűkös erőforrások miatti korlátos kapacitások hatékony kihasználását lesz képes megtervezni és felügyelni. Mindemellett az ellátás folyamatában résztvevő szereplők a pontosabb és bővebb egészségügyi adatokra, információkra támaszkodva  hozhatják meg döntéseiket a gyógyító folyamat során, hatékonyabbá téve az egészségügyi ágazat működését. Az Elektronikus Egészségügyi Szolgáltatási Tér megvalósítása és használata egyszerre javítja az ágazati erőforrás-felhasználás és az egészségügyi ellátás hatékonyságát, ezáltal közvetett módon kihat az ország versenyképességre is. </v>
      </c>
      <c r="B17" s="304"/>
      <c r="C17" s="304"/>
      <c r="D17" s="304"/>
      <c r="E17" s="304"/>
      <c r="F17" s="305"/>
      <c r="G17" s="22"/>
    </row>
    <row r="18" spans="1:7" ht="25.5" customHeight="1" x14ac:dyDescent="0.2">
      <c r="A18" s="290" t="s">
        <v>124</v>
      </c>
      <c r="B18" s="291"/>
      <c r="C18" s="292"/>
      <c r="D18" s="198" t="s">
        <v>28</v>
      </c>
      <c r="E18" s="68" t="s">
        <v>74</v>
      </c>
      <c r="F18" s="174"/>
      <c r="G18" s="22"/>
    </row>
    <row r="19" spans="1:7" ht="34.5" customHeight="1" x14ac:dyDescent="0.2">
      <c r="A19" s="320" t="s">
        <v>126</v>
      </c>
      <c r="B19" s="321"/>
      <c r="C19" s="322"/>
      <c r="D19" s="323" t="s">
        <v>27</v>
      </c>
      <c r="E19" s="323"/>
      <c r="F19" s="324"/>
      <c r="G19" s="22"/>
    </row>
    <row r="20" spans="1:7" ht="19.5" customHeight="1" x14ac:dyDescent="0.2">
      <c r="A20" s="306" t="s">
        <v>44</v>
      </c>
      <c r="B20" s="307"/>
      <c r="C20" s="307"/>
      <c r="D20" s="308"/>
      <c r="E20" s="308"/>
      <c r="F20" s="309"/>
      <c r="G20" s="22"/>
    </row>
    <row r="21" spans="1:7" ht="18.75" customHeight="1" x14ac:dyDescent="0.25">
      <c r="A21" s="69"/>
      <c r="B21" s="253" t="s">
        <v>16</v>
      </c>
      <c r="C21" s="253"/>
      <c r="D21" s="248">
        <f>' Admin terhek, igazgatási hat'!C3</f>
        <v>0</v>
      </c>
      <c r="E21" s="249"/>
      <c r="F21" s="70" t="s">
        <v>17</v>
      </c>
    </row>
    <row r="22" spans="1:7" ht="18.75" customHeight="1" thickBot="1" x14ac:dyDescent="0.3">
      <c r="A22" s="71"/>
      <c r="B22" s="254" t="s">
        <v>18</v>
      </c>
      <c r="C22" s="254"/>
      <c r="D22" s="256">
        <f>' Admin terhek, igazgatási hat'!C7</f>
        <v>0</v>
      </c>
      <c r="E22" s="257"/>
      <c r="F22" s="72" t="s">
        <v>17</v>
      </c>
      <c r="G22" s="22"/>
    </row>
    <row r="23" spans="1:7" ht="20.25" customHeight="1" x14ac:dyDescent="0.2">
      <c r="A23" s="297" t="s">
        <v>19</v>
      </c>
      <c r="B23" s="298"/>
      <c r="C23" s="298"/>
      <c r="D23" s="299" t="s">
        <v>20</v>
      </c>
      <c r="E23" s="298"/>
      <c r="F23" s="300"/>
      <c r="G23" s="22"/>
    </row>
    <row r="24" spans="1:7" ht="18.75" customHeight="1" x14ac:dyDescent="0.25">
      <c r="A24" s="69"/>
      <c r="B24" s="253" t="s">
        <v>16</v>
      </c>
      <c r="C24" s="255"/>
      <c r="D24" s="73"/>
      <c r="E24" s="253" t="s">
        <v>16</v>
      </c>
      <c r="F24" s="293"/>
    </row>
    <row r="25" spans="1:7" ht="18.75" customHeight="1" thickBot="1" x14ac:dyDescent="0.3">
      <c r="A25" s="74"/>
      <c r="B25" s="250" t="s">
        <v>18</v>
      </c>
      <c r="C25" s="258"/>
      <c r="D25" s="75"/>
      <c r="E25" s="250" t="s">
        <v>18</v>
      </c>
      <c r="F25" s="251"/>
      <c r="G25" s="22"/>
    </row>
    <row r="26" spans="1:7" ht="12" customHeight="1" thickTop="1" thickBot="1" x14ac:dyDescent="0.25">
      <c r="A26" s="233"/>
      <c r="B26" s="234"/>
      <c r="C26" s="234"/>
      <c r="D26" s="234"/>
      <c r="E26" s="234"/>
      <c r="F26" s="234"/>
      <c r="G26" s="22"/>
    </row>
    <row r="27" spans="1:7" ht="24.95" customHeight="1" thickTop="1" thickBot="1" x14ac:dyDescent="0.25">
      <c r="A27" s="226" t="s">
        <v>130</v>
      </c>
      <c r="B27" s="227"/>
      <c r="C27" s="227"/>
      <c r="D27" s="227"/>
      <c r="E27" s="227"/>
      <c r="F27" s="228"/>
      <c r="G27" s="18"/>
    </row>
    <row r="28" spans="1:7" ht="24.95" customHeight="1" thickBot="1" x14ac:dyDescent="0.25">
      <c r="A28" s="328" t="s">
        <v>118</v>
      </c>
      <c r="B28" s="329"/>
      <c r="C28" s="329"/>
      <c r="D28" s="329"/>
      <c r="E28" s="329"/>
      <c r="F28" s="329"/>
      <c r="G28" s="25"/>
    </row>
    <row r="29" spans="1:7" ht="15" customHeight="1" x14ac:dyDescent="0.25">
      <c r="A29" s="76"/>
      <c r="B29" s="330" t="s">
        <v>21</v>
      </c>
      <c r="C29" s="330"/>
      <c r="D29" s="77" t="s">
        <v>22</v>
      </c>
      <c r="E29" s="330" t="s">
        <v>23</v>
      </c>
      <c r="F29" s="331"/>
      <c r="G29" s="18"/>
    </row>
    <row r="30" spans="1:7" ht="57.75" customHeight="1" x14ac:dyDescent="0.25">
      <c r="A30" s="78" t="s">
        <v>24</v>
      </c>
      <c r="B30" s="252" t="str">
        <f>'Társadalmi,gazdasági hatás'!B4</f>
        <v>orvosok</v>
      </c>
      <c r="C30" s="252"/>
      <c r="D30" s="79" t="str">
        <f>'Társadalmi,gazdasági hatás'!D4</f>
        <v>kb. 30 000</v>
      </c>
      <c r="E30" s="237"/>
      <c r="F30" s="238"/>
      <c r="G30" s="18"/>
    </row>
    <row r="31" spans="1:7" ht="42.75" customHeight="1" x14ac:dyDescent="0.25">
      <c r="A31" s="78" t="s">
        <v>25</v>
      </c>
      <c r="B31" s="252" t="str">
        <f>'Társadalmi,gazdasági hatás'!B5</f>
        <v>egészségügyi szakdolgozók</v>
      </c>
      <c r="C31" s="252"/>
      <c r="D31" s="79" t="str">
        <f>'Társadalmi,gazdasági hatás'!D5</f>
        <v>kb. 150 000</v>
      </c>
      <c r="E31" s="237"/>
      <c r="F31" s="238"/>
      <c r="G31" s="18"/>
    </row>
    <row r="32" spans="1:7" ht="15.75" customHeight="1" thickBot="1" x14ac:dyDescent="0.3">
      <c r="A32" s="166" t="s">
        <v>37</v>
      </c>
      <c r="B32" s="332" t="str">
        <f>'Társadalmi,gazdasági hatás'!B6</f>
        <v>-</v>
      </c>
      <c r="C32" s="332"/>
      <c r="D32" s="167" t="str">
        <f>'Társadalmi,gazdasági hatás'!D6</f>
        <v>-</v>
      </c>
      <c r="E32" s="333"/>
      <c r="F32" s="334"/>
      <c r="G32" s="18"/>
    </row>
    <row r="33" spans="1:7" ht="24.95" customHeight="1" thickBot="1" x14ac:dyDescent="0.25">
      <c r="A33" s="335" t="s">
        <v>128</v>
      </c>
      <c r="B33" s="329"/>
      <c r="C33" s="329"/>
      <c r="D33" s="329"/>
      <c r="E33" s="329"/>
      <c r="F33" s="336"/>
      <c r="G33" s="22"/>
    </row>
    <row r="34" spans="1:7" ht="81" customHeight="1" thickBot="1" x14ac:dyDescent="0.25">
      <c r="A34" s="245">
        <f>'Társadalmi,gazdasági hatás'!B12</f>
        <v>0</v>
      </c>
      <c r="B34" s="246"/>
      <c r="C34" s="246"/>
      <c r="D34" s="246"/>
      <c r="E34" s="246"/>
      <c r="F34" s="247"/>
      <c r="G34" s="18"/>
    </row>
    <row r="35" spans="1:7" ht="12" customHeight="1" thickTop="1" x14ac:dyDescent="0.2">
      <c r="A35" s="232"/>
      <c r="B35" s="232"/>
      <c r="C35" s="232"/>
      <c r="D35" s="232"/>
      <c r="E35" s="232"/>
      <c r="F35" s="232"/>
      <c r="G35" s="22"/>
    </row>
    <row r="36" spans="1:7" ht="12" customHeight="1" thickBot="1" x14ac:dyDescent="0.25">
      <c r="A36" s="27"/>
      <c r="B36" s="27"/>
      <c r="C36" s="28"/>
      <c r="D36" s="28"/>
      <c r="E36" s="28"/>
      <c r="F36" s="28"/>
      <c r="G36" s="22"/>
    </row>
    <row r="37" spans="1:7" s="15" customFormat="1" ht="24.75" customHeight="1" thickTop="1" thickBot="1" x14ac:dyDescent="0.25">
      <c r="A37" s="223" t="s">
        <v>131</v>
      </c>
      <c r="B37" s="224"/>
      <c r="C37" s="224"/>
      <c r="D37" s="224"/>
      <c r="E37" s="224"/>
      <c r="F37" s="225"/>
      <c r="G37" s="23"/>
    </row>
    <row r="38" spans="1:7" ht="24.95" customHeight="1" x14ac:dyDescent="0.2">
      <c r="A38" s="239" t="s">
        <v>175</v>
      </c>
      <c r="B38" s="240"/>
      <c r="C38" s="240"/>
      <c r="D38" s="240"/>
      <c r="E38" s="240"/>
      <c r="F38" s="241"/>
      <c r="G38" s="18"/>
    </row>
    <row r="39" spans="1:7" ht="15.75" x14ac:dyDescent="0.2">
      <c r="A39" s="242"/>
      <c r="B39" s="243"/>
      <c r="C39" s="244"/>
      <c r="D39" s="80" t="s">
        <v>88</v>
      </c>
      <c r="E39" s="81" t="str">
        <f>' Költségvetés'!B5</f>
        <v>Az aktuális évben</v>
      </c>
      <c r="F39" s="82" t="str">
        <f>' Költségvetés'!B8</f>
        <v>További négy évben</v>
      </c>
      <c r="G39" s="18"/>
    </row>
    <row r="40" spans="1:7" ht="32.1" customHeight="1" x14ac:dyDescent="0.2">
      <c r="A40" s="235" t="s">
        <v>87</v>
      </c>
      <c r="B40" s="236"/>
      <c r="C40" s="236"/>
      <c r="D40" s="83">
        <f>' Költségvetés'!F4</f>
        <v>0</v>
      </c>
      <c r="E40" s="84">
        <f>' Költségvetés'!F5</f>
        <v>0</v>
      </c>
      <c r="F40" s="85">
        <f>' Költségvetés'!F8</f>
        <v>0</v>
      </c>
      <c r="G40" s="18"/>
    </row>
    <row r="41" spans="1:7" ht="32.1" customHeight="1" x14ac:dyDescent="0.2">
      <c r="A41" s="235" t="s">
        <v>97</v>
      </c>
      <c r="B41" s="236"/>
      <c r="C41" s="236"/>
      <c r="D41" s="83">
        <f>' Költségvetés'!F22</f>
        <v>0</v>
      </c>
      <c r="E41" s="84">
        <f>' Költségvetés'!F23</f>
        <v>0</v>
      </c>
      <c r="F41" s="85">
        <f>' Költségvetés'!F28</f>
        <v>0</v>
      </c>
      <c r="G41" s="18"/>
    </row>
    <row r="42" spans="1:7" ht="32.1" customHeight="1" x14ac:dyDescent="0.2">
      <c r="A42" s="235" t="s">
        <v>102</v>
      </c>
      <c r="B42" s="236"/>
      <c r="C42" s="236"/>
      <c r="D42" s="86">
        <f>' Költségvetés'!F37</f>
        <v>0</v>
      </c>
      <c r="E42" s="87">
        <f>' Költségvetés'!F38</f>
        <v>0</v>
      </c>
      <c r="F42" s="85">
        <f>' Költségvetés'!F41</f>
        <v>0</v>
      </c>
      <c r="G42" s="18"/>
    </row>
    <row r="43" spans="1:7" ht="32.1" customHeight="1" thickBot="1" x14ac:dyDescent="0.25">
      <c r="A43" s="209" t="s">
        <v>104</v>
      </c>
      <c r="B43" s="210"/>
      <c r="C43" s="210"/>
      <c r="D43" s="86">
        <f>' Költségvetés'!$F$55</f>
        <v>0</v>
      </c>
      <c r="E43" s="87">
        <f>' Költségvetés'!F55</f>
        <v>0</v>
      </c>
      <c r="F43" s="184" t="s">
        <v>68</v>
      </c>
      <c r="G43" s="18"/>
    </row>
    <row r="44" spans="1:7" ht="32.1" customHeight="1" thickBot="1" x14ac:dyDescent="0.25">
      <c r="A44" s="337" t="s">
        <v>108</v>
      </c>
      <c r="B44" s="338"/>
      <c r="C44" s="338"/>
      <c r="D44" s="88">
        <f>-D40+D42</f>
        <v>0</v>
      </c>
      <c r="E44" s="88">
        <f>-E40+E42</f>
        <v>0</v>
      </c>
      <c r="F44" s="89">
        <f>-F40+F42</f>
        <v>0</v>
      </c>
      <c r="G44" s="18"/>
    </row>
    <row r="45" spans="1:7" ht="32.1" customHeight="1" thickBot="1" x14ac:dyDescent="0.25">
      <c r="A45" s="207" t="s">
        <v>109</v>
      </c>
      <c r="B45" s="208"/>
      <c r="C45" s="208"/>
      <c r="D45" s="90">
        <f>-D40+D41+D42-D43</f>
        <v>0</v>
      </c>
      <c r="E45" s="90">
        <f>-E40+E41+E42-E43</f>
        <v>0</v>
      </c>
      <c r="F45" s="91">
        <f>-F40+F41+F42</f>
        <v>0</v>
      </c>
      <c r="G45" s="18"/>
    </row>
    <row r="46" spans="1:7" ht="12" customHeight="1" thickTop="1" thickBot="1" x14ac:dyDescent="0.25">
      <c r="A46" s="31"/>
      <c r="B46" s="32"/>
      <c r="C46" s="32"/>
      <c r="D46" s="32"/>
      <c r="E46" s="32"/>
      <c r="F46" s="32"/>
      <c r="G46" s="22"/>
    </row>
    <row r="47" spans="1:7" ht="24.95" customHeight="1" thickTop="1" thickBot="1" x14ac:dyDescent="0.25">
      <c r="A47" s="229" t="s">
        <v>132</v>
      </c>
      <c r="B47" s="230"/>
      <c r="C47" s="230"/>
      <c r="D47" s="230"/>
      <c r="E47" s="230"/>
      <c r="F47" s="231"/>
      <c r="G47" s="18"/>
    </row>
    <row r="48" spans="1:7" ht="15.75" x14ac:dyDescent="0.2">
      <c r="A48" s="346" t="s">
        <v>119</v>
      </c>
      <c r="B48" s="291"/>
      <c r="C48" s="291"/>
      <c r="D48" s="347"/>
      <c r="E48" s="221" t="str">
        <f>' További hatások'!D9</f>
        <v xml:space="preserve">igen </v>
      </c>
      <c r="F48" s="222"/>
      <c r="G48" s="18"/>
    </row>
    <row r="49" spans="1:7" ht="16.5" thickBot="1" x14ac:dyDescent="0.25">
      <c r="A49" s="343" t="s">
        <v>127</v>
      </c>
      <c r="B49" s="344"/>
      <c r="C49" s="344"/>
      <c r="D49" s="344"/>
      <c r="E49" s="344"/>
      <c r="F49" s="345"/>
      <c r="G49" s="18"/>
    </row>
    <row r="50" spans="1:7" ht="75" customHeight="1" thickBot="1" x14ac:dyDescent="0.25">
      <c r="A50" s="213" t="str">
        <f>' További hatások'!A10:F10</f>
        <v>Az elektronikus kommuniációs csatornák használatával, valamint az elektronikus dokumentációk elterjedésével csökkenthető a papírfelhasználás, mely költségmegtakarítást, a tárolási hely csökkenését és a természet megóvását eredményezi.</v>
      </c>
      <c r="B50" s="214"/>
      <c r="C50" s="214"/>
      <c r="D50" s="214"/>
      <c r="E50" s="214"/>
      <c r="F50" s="215"/>
    </row>
    <row r="51" spans="1:7" ht="12" customHeight="1" thickTop="1" thickBot="1" x14ac:dyDescent="0.25">
      <c r="A51" s="342"/>
      <c r="B51" s="342"/>
      <c r="C51" s="342"/>
      <c r="D51" s="342"/>
      <c r="E51" s="342"/>
      <c r="F51" s="342"/>
      <c r="G51" s="22"/>
    </row>
    <row r="52" spans="1:7" ht="24.95" customHeight="1" thickTop="1" thickBot="1" x14ac:dyDescent="0.25">
      <c r="A52" s="348" t="s">
        <v>133</v>
      </c>
      <c r="B52" s="349"/>
      <c r="C52" s="349"/>
      <c r="D52" s="349"/>
      <c r="E52" s="349"/>
      <c r="F52" s="349"/>
      <c r="G52" s="18"/>
    </row>
    <row r="53" spans="1:7" ht="16.5" thickBot="1" x14ac:dyDescent="0.25">
      <c r="A53" s="216" t="s">
        <v>162</v>
      </c>
      <c r="B53" s="217"/>
      <c r="C53" s="217"/>
      <c r="D53" s="218"/>
      <c r="E53" s="219" t="str">
        <f>' További hatások'!D3</f>
        <v xml:space="preserve">igen </v>
      </c>
      <c r="F53" s="220"/>
      <c r="G53" s="22"/>
    </row>
    <row r="54" spans="1:7" ht="97.5" customHeight="1" thickBot="1" x14ac:dyDescent="0.25">
      <c r="A54" s="213" t="str">
        <f>' További hatások'!A7</f>
        <v xml:space="preserve">A Semmelweis tervben és az Egészséges Magyarország Egészségügyi Ágazati Stratégiában foglalt célok informatikai eszközökkel való támogatása javítja az elérhető egészségügyi szolgáltatások minőségét, a finanszírozás hatékonyságát. A minőség javulása első sorban a naprakész és valóságnak megfelelő információk (betegadatok, döntéselőkészítéhez felhasználható adatok stb.) felhasználása révén jelentkezik első sorban.
A lakossági szolgáltatások nyújtása pedig elősegíti az egészségtudatos magatartás elterjesztését. </v>
      </c>
      <c r="B54" s="214"/>
      <c r="C54" s="214"/>
      <c r="D54" s="214"/>
      <c r="E54" s="214"/>
      <c r="F54" s="215"/>
      <c r="G54" s="18"/>
    </row>
    <row r="55" spans="1:7" ht="17.25" thickTop="1" thickBot="1" x14ac:dyDescent="0.25">
      <c r="A55" s="206" t="s">
        <v>134</v>
      </c>
      <c r="B55" s="206"/>
      <c r="C55" s="206"/>
      <c r="D55" s="206"/>
      <c r="E55" s="211" t="str">
        <f>' További hatások'!D11</f>
        <v>nem</v>
      </c>
      <c r="F55" s="212"/>
      <c r="G55" s="18"/>
    </row>
    <row r="56" spans="1:7" ht="75" customHeight="1" thickBot="1" x14ac:dyDescent="0.25">
      <c r="A56" s="339">
        <f>' További hatások'!A12</f>
        <v>0</v>
      </c>
      <c r="B56" s="340"/>
      <c r="C56" s="340"/>
      <c r="D56" s="340"/>
      <c r="E56" s="340"/>
      <c r="F56" s="341"/>
      <c r="G56" s="18"/>
    </row>
    <row r="57" spans="1:7" ht="12" customHeight="1" thickTop="1" thickBot="1" x14ac:dyDescent="0.25">
      <c r="A57" s="33"/>
      <c r="B57" s="34"/>
      <c r="C57" s="34"/>
      <c r="D57" s="34"/>
      <c r="E57" s="34"/>
      <c r="F57" s="34"/>
      <c r="G57" s="22"/>
    </row>
    <row r="58" spans="1:7" ht="30" customHeight="1" thickTop="1" thickBot="1" x14ac:dyDescent="0.3">
      <c r="A58" s="92" t="s">
        <v>31</v>
      </c>
      <c r="B58" s="325" t="str">
        <f>' További hatások'!B25</f>
        <v>Dr. Beneda Attila</v>
      </c>
      <c r="C58" s="325"/>
      <c r="D58" s="325"/>
      <c r="E58" s="326" t="s">
        <v>59</v>
      </c>
      <c r="F58" s="327"/>
      <c r="G58" s="18"/>
    </row>
    <row r="59" spans="1:7" ht="13.5" thickTop="1" x14ac:dyDescent="0.2">
      <c r="A59" s="21"/>
      <c r="B59" s="17"/>
      <c r="C59" s="17"/>
      <c r="D59" s="17"/>
      <c r="E59" s="20"/>
      <c r="F59" s="20"/>
    </row>
    <row r="60" spans="1:7" x14ac:dyDescent="0.2">
      <c r="A60" s="16"/>
      <c r="B60" s="17"/>
      <c r="C60" s="17"/>
      <c r="D60" s="17"/>
      <c r="E60" s="17"/>
      <c r="F60" s="17"/>
    </row>
    <row r="63" spans="1:7" ht="12.75" customHeight="1" x14ac:dyDescent="0.2"/>
  </sheetData>
  <sheetProtection password="C724" sheet="1" objects="1" scenarios="1" formatCells="0" formatColumns="0" formatRows="0" insertRows="0" insertHyperlinks="0" sort="0" pivotTables="0"/>
  <mergeCells count="75">
    <mergeCell ref="B58:D58"/>
    <mergeCell ref="E58:F58"/>
    <mergeCell ref="A28:F28"/>
    <mergeCell ref="B29:C29"/>
    <mergeCell ref="E29:F29"/>
    <mergeCell ref="B30:C30"/>
    <mergeCell ref="E30:F30"/>
    <mergeCell ref="B32:C32"/>
    <mergeCell ref="E32:F32"/>
    <mergeCell ref="A33:F33"/>
    <mergeCell ref="A44:C44"/>
    <mergeCell ref="A56:F56"/>
    <mergeCell ref="A51:F51"/>
    <mergeCell ref="A49:F49"/>
    <mergeCell ref="A48:D48"/>
    <mergeCell ref="A52:F52"/>
    <mergeCell ref="B10:F10"/>
    <mergeCell ref="A18:C18"/>
    <mergeCell ref="E24:F24"/>
    <mergeCell ref="A16:C16"/>
    <mergeCell ref="A23:C23"/>
    <mergeCell ref="D23:F23"/>
    <mergeCell ref="D16:F16"/>
    <mergeCell ref="A17:F17"/>
    <mergeCell ref="A20:F20"/>
    <mergeCell ref="A11:F11"/>
    <mergeCell ref="A12:F12"/>
    <mergeCell ref="A15:F15"/>
    <mergeCell ref="A14:F14"/>
    <mergeCell ref="C13:F13"/>
    <mergeCell ref="A19:C19"/>
    <mergeCell ref="D19:F19"/>
    <mergeCell ref="E9:F9"/>
    <mergeCell ref="A1:F1"/>
    <mergeCell ref="A5:F5"/>
    <mergeCell ref="B2:C2"/>
    <mergeCell ref="B3:C3"/>
    <mergeCell ref="B6:C6"/>
    <mergeCell ref="E2:F2"/>
    <mergeCell ref="E3:F3"/>
    <mergeCell ref="E6:F6"/>
    <mergeCell ref="B4:C4"/>
    <mergeCell ref="E4:F4"/>
    <mergeCell ref="B7:F7"/>
    <mergeCell ref="B8:F8"/>
    <mergeCell ref="B9:C9"/>
    <mergeCell ref="D21:E21"/>
    <mergeCell ref="E25:F25"/>
    <mergeCell ref="B31:C31"/>
    <mergeCell ref="B21:C21"/>
    <mergeCell ref="B22:C22"/>
    <mergeCell ref="B24:C24"/>
    <mergeCell ref="D22:E22"/>
    <mergeCell ref="B25:C25"/>
    <mergeCell ref="A37:F37"/>
    <mergeCell ref="A27:F27"/>
    <mergeCell ref="A47:F47"/>
    <mergeCell ref="A35:F35"/>
    <mergeCell ref="A26:F26"/>
    <mergeCell ref="A42:C42"/>
    <mergeCell ref="E31:F31"/>
    <mergeCell ref="A38:F38"/>
    <mergeCell ref="A39:C39"/>
    <mergeCell ref="A34:F34"/>
    <mergeCell ref="A40:C40"/>
    <mergeCell ref="A41:C41"/>
    <mergeCell ref="A55:D55"/>
    <mergeCell ref="A45:C45"/>
    <mergeCell ref="A43:C43"/>
    <mergeCell ref="E55:F55"/>
    <mergeCell ref="A50:F50"/>
    <mergeCell ref="A53:D53"/>
    <mergeCell ref="E53:F53"/>
    <mergeCell ref="A54:F54"/>
    <mergeCell ref="E48:F48"/>
  </mergeCells>
  <phoneticPr fontId="19" type="noConversion"/>
  <conditionalFormatting sqref="A1:F58">
    <cfRule type="cellIs" dxfId="44" priority="15" operator="equal">
      <formula>0</formula>
    </cfRule>
  </conditionalFormatting>
  <conditionalFormatting sqref="A34:F34">
    <cfRule type="expression" dxfId="43" priority="19" stopIfTrue="1">
      <formula>RIGHT(A34,2)=" -"</formula>
    </cfRule>
  </conditionalFormatting>
  <conditionalFormatting sqref="F18">
    <cfRule type="expression" dxfId="42" priority="8">
      <formula>EXACT(D18,"nem")</formula>
    </cfRule>
  </conditionalFormatting>
  <conditionalFormatting sqref="A50:F50">
    <cfRule type="expression" dxfId="41" priority="6">
      <formula>EXACT(E48,"nem")</formula>
    </cfRule>
  </conditionalFormatting>
  <conditionalFormatting sqref="A54:F54">
    <cfRule type="expression" dxfId="40" priority="5">
      <formula>EXACT(E53,"nem")</formula>
    </cfRule>
  </conditionalFormatting>
  <conditionalFormatting sqref="A56:F56">
    <cfRule type="expression" dxfId="39" priority="4">
      <formula>EXACT(E55,"nem")</formula>
    </cfRule>
  </conditionalFormatting>
  <conditionalFormatting sqref="A20:F25">
    <cfRule type="expression" dxfId="38" priority="3">
      <formula>EXACT($D$19,"nem")</formula>
    </cfRule>
  </conditionalFormatting>
  <conditionalFormatting sqref="A17:F17">
    <cfRule type="expression" dxfId="37" priority="2">
      <formula>EXACT(D16,"Nem változik érdemben")</formula>
    </cfRule>
  </conditionalFormatting>
  <conditionalFormatting sqref="C13:F13">
    <cfRule type="containsText" dxfId="36" priority="1" operator="containsText" text="Indoklás">
      <formula>NOT(ISERROR(SEARCH("Indoklás",C13)))</formula>
    </cfRule>
  </conditionalFormatting>
  <conditionalFormatting sqref="A17">
    <cfRule type="containsText" dxfId="35" priority="17" operator="containsText" text="Kérjük mutassa  be a versenyképességet befolyásoló tényezőket!">
      <formula>NOT(ISERROR(SEARCH("Kérjük mutassa  be a versenyképességet befolyásoló tényezőket!",A17)))</formula>
    </cfRule>
  </conditionalFormatting>
  <conditionalFormatting sqref="A34">
    <cfRule type="containsText" dxfId="34" priority="16" operator="containsText" text="Kérjük mutassa be az érintett csoport/ok társadalmi helyzetére gyakorolt hatásokat! (max. 8 mondat)">
      <formula>NOT(ISERROR(SEARCH("Kérjük mutassa be az érintett csoport/ok társadalmi helyzetére gyakorolt hatásokat! (max. 8 mondat)",A34)))</formula>
    </cfRule>
  </conditionalFormatting>
  <conditionalFormatting sqref="A50">
    <cfRule type="containsText" dxfId="33" priority="10" operator="containsText" text="Kérjük mutassa be az intézkedés környezeti és természeti hatásait!">
      <formula>NOT(ISERROR(SEARCH("Kérjük mutassa be az intézkedés környezeti és természeti hatásait!",A50)))</formula>
    </cfRule>
  </conditionalFormatting>
  <conditionalFormatting sqref="A54">
    <cfRule type="containsText" dxfId="32" priority="11" operator="containsText" text="Kérjük röviden, lényegre törően mutassa be az adott intézkedés egészséghatásait! ">
      <formula>NOT(ISERROR(SEARCH("Kérjük röviden, lényegre törően mutassa be az adott intézkedés egészséghatásait! ",A54)))</formula>
    </cfRule>
  </conditionalFormatting>
  <conditionalFormatting sqref="A56">
    <cfRule type="containsText" dxfId="31" priority="9" operator="containsText" text="Kérjük mutassa be az intézkedés további hatásainak egyes elemeit!">
      <formula>NOT(ISERROR(SEARCH("Kérjük mutassa be az intézkedés további hatásainak egyes elemeit!",A56)))</formula>
    </cfRule>
  </conditionalFormatting>
  <dataValidations count="3">
    <dataValidation type="list" allowBlank="1" showInputMessage="1" showErrorMessage="1" sqref="E55 D18:D19">
      <formula1>lista</formula1>
    </dataValidation>
    <dataValidation type="list" allowBlank="1" showInputMessage="1" showErrorMessage="1" sqref="D16">
      <formula1>Verseny</formula1>
    </dataValidation>
    <dataValidation type="list" allowBlank="1" showInputMessage="1" showErrorMessage="1" sqref="B13">
      <formula1>reszbenvalasz</formula1>
    </dataValidation>
  </dataValidations>
  <printOptions horizontalCentered="1"/>
  <pageMargins left="0.74803149606299213" right="0.74803149606299213" top="0.98425196850393704" bottom="0.98425196850393704" header="0.51181102362204722" footer="0.51181102362204722"/>
  <pageSetup paperSize="9" scale="57" orientation="portrait" r:id="rId1"/>
  <headerFooter alignWithMargins="0"/>
  <rowBreaks count="1" manualBreakCount="1">
    <brk id="35" max="6" man="1"/>
  </rowBreaks>
  <drawing r:id="rId2"/>
  <legacyDrawing r:id="rId3"/>
  <mc:AlternateContent xmlns:mc="http://schemas.openxmlformats.org/markup-compatibility/2006">
    <mc:Choice Requires="x14">
      <controls>
        <mc:AlternateContent xmlns:mc="http://schemas.openxmlformats.org/markup-compatibility/2006">
          <mc:Choice Requires="x14">
            <control shapeId="1037" r:id="rId4" name="Check Box 13">
              <controlPr defaultSize="0" autoFill="0" autoLine="0" autoPict="0">
                <anchor moveWithCells="1">
                  <from>
                    <xdr:col>4</xdr:col>
                    <xdr:colOff>1047750</xdr:colOff>
                    <xdr:row>28</xdr:row>
                    <xdr:rowOff>152400</xdr:rowOff>
                  </from>
                  <to>
                    <xdr:col>5</xdr:col>
                    <xdr:colOff>38100</xdr:colOff>
                    <xdr:row>29</xdr:row>
                    <xdr:rowOff>219075</xdr:rowOff>
                  </to>
                </anchor>
              </controlPr>
            </control>
          </mc:Choice>
        </mc:AlternateContent>
        <mc:AlternateContent xmlns:mc="http://schemas.openxmlformats.org/markup-compatibility/2006">
          <mc:Choice Requires="x14">
            <control shapeId="1038" r:id="rId5" name="Check Box 14">
              <controlPr defaultSize="0" autoFill="0" autoLine="0" autoPict="0">
                <anchor moveWithCells="1">
                  <from>
                    <xdr:col>5</xdr:col>
                    <xdr:colOff>66675</xdr:colOff>
                    <xdr:row>28</xdr:row>
                    <xdr:rowOff>161925</xdr:rowOff>
                  </from>
                  <to>
                    <xdr:col>5</xdr:col>
                    <xdr:colOff>361950</xdr:colOff>
                    <xdr:row>29</xdr:row>
                    <xdr:rowOff>228600</xdr:rowOff>
                  </to>
                </anchor>
              </controlPr>
            </control>
          </mc:Choice>
        </mc:AlternateContent>
        <mc:AlternateContent xmlns:mc="http://schemas.openxmlformats.org/markup-compatibility/2006">
          <mc:Choice Requires="x14">
            <control shapeId="1039" r:id="rId6" name="Check Box 15">
              <controlPr defaultSize="0" autoFill="0" autoLine="0" autoPict="0">
                <anchor moveWithCells="1">
                  <from>
                    <xdr:col>5</xdr:col>
                    <xdr:colOff>66675</xdr:colOff>
                    <xdr:row>29</xdr:row>
                    <xdr:rowOff>190500</xdr:rowOff>
                  </from>
                  <to>
                    <xdr:col>5</xdr:col>
                    <xdr:colOff>361950</xdr:colOff>
                    <xdr:row>29</xdr:row>
                    <xdr:rowOff>428625</xdr:rowOff>
                  </to>
                </anchor>
              </controlPr>
            </control>
          </mc:Choice>
        </mc:AlternateContent>
        <mc:AlternateContent xmlns:mc="http://schemas.openxmlformats.org/markup-compatibility/2006">
          <mc:Choice Requires="x14">
            <control shapeId="1040" r:id="rId7" name="Check Box 16">
              <controlPr defaultSize="0" autoFill="0" autoLine="0" autoPict="0">
                <anchor moveWithCells="1">
                  <from>
                    <xdr:col>5</xdr:col>
                    <xdr:colOff>66675</xdr:colOff>
                    <xdr:row>30</xdr:row>
                    <xdr:rowOff>190500</xdr:rowOff>
                  </from>
                  <to>
                    <xdr:col>5</xdr:col>
                    <xdr:colOff>361950</xdr:colOff>
                    <xdr:row>30</xdr:row>
                    <xdr:rowOff>400050</xdr:rowOff>
                  </to>
                </anchor>
              </controlPr>
            </control>
          </mc:Choice>
        </mc:AlternateContent>
        <mc:AlternateContent xmlns:mc="http://schemas.openxmlformats.org/markup-compatibility/2006">
          <mc:Choice Requires="x14">
            <control shapeId="1041" r:id="rId8" name="Check Box 17">
              <controlPr defaultSize="0" autoFill="0" autoLine="0" autoPict="0">
                <anchor moveWithCells="1">
                  <from>
                    <xdr:col>4</xdr:col>
                    <xdr:colOff>1047750</xdr:colOff>
                    <xdr:row>29</xdr:row>
                    <xdr:rowOff>171450</xdr:rowOff>
                  </from>
                  <to>
                    <xdr:col>5</xdr:col>
                    <xdr:colOff>38100</xdr:colOff>
                    <xdr:row>29</xdr:row>
                    <xdr:rowOff>409575</xdr:rowOff>
                  </to>
                </anchor>
              </controlPr>
            </control>
          </mc:Choice>
        </mc:AlternateContent>
        <mc:AlternateContent xmlns:mc="http://schemas.openxmlformats.org/markup-compatibility/2006">
          <mc:Choice Requires="x14">
            <control shapeId="1042" r:id="rId9" name="Check Box 18">
              <controlPr defaultSize="0" autoFill="0" autoLine="0" autoPict="0">
                <anchor moveWithCells="1">
                  <from>
                    <xdr:col>4</xdr:col>
                    <xdr:colOff>1047750</xdr:colOff>
                    <xdr:row>30</xdr:row>
                    <xdr:rowOff>190500</xdr:rowOff>
                  </from>
                  <to>
                    <xdr:col>5</xdr:col>
                    <xdr:colOff>38100</xdr:colOff>
                    <xdr:row>30</xdr:row>
                    <xdr:rowOff>400050</xdr:rowOff>
                  </to>
                </anchor>
              </controlPr>
            </control>
          </mc:Choice>
        </mc:AlternateContent>
        <mc:AlternateContent xmlns:mc="http://schemas.openxmlformats.org/markup-compatibility/2006">
          <mc:Choice Requires="x14">
            <control shapeId="1043" r:id="rId10" name="Check Box 19">
              <controlPr defaultSize="0" autoFill="0" autoLine="0" autoPict="0">
                <anchor moveWithCells="1">
                  <from>
                    <xdr:col>0</xdr:col>
                    <xdr:colOff>1038225</xdr:colOff>
                    <xdr:row>19</xdr:row>
                    <xdr:rowOff>228600</xdr:rowOff>
                  </from>
                  <to>
                    <xdr:col>0</xdr:col>
                    <xdr:colOff>1343025</xdr:colOff>
                    <xdr:row>20</xdr:row>
                    <xdr:rowOff>219075</xdr:rowOff>
                  </to>
                </anchor>
              </controlPr>
            </control>
          </mc:Choice>
        </mc:AlternateContent>
        <mc:AlternateContent xmlns:mc="http://schemas.openxmlformats.org/markup-compatibility/2006">
          <mc:Choice Requires="x14">
            <control shapeId="1044" r:id="rId11" name="Check Box 20">
              <controlPr defaultSize="0" autoFill="0" autoLine="0" autoPict="0">
                <anchor moveWithCells="1">
                  <from>
                    <xdr:col>0</xdr:col>
                    <xdr:colOff>1038225</xdr:colOff>
                    <xdr:row>20</xdr:row>
                    <xdr:rowOff>228600</xdr:rowOff>
                  </from>
                  <to>
                    <xdr:col>0</xdr:col>
                    <xdr:colOff>1343025</xdr:colOff>
                    <xdr:row>21</xdr:row>
                    <xdr:rowOff>228600</xdr:rowOff>
                  </to>
                </anchor>
              </controlPr>
            </control>
          </mc:Choice>
        </mc:AlternateContent>
        <mc:AlternateContent xmlns:mc="http://schemas.openxmlformats.org/markup-compatibility/2006">
          <mc:Choice Requires="x14">
            <control shapeId="1047" r:id="rId12" name="Check Box 23">
              <controlPr defaultSize="0" autoFill="0" autoLine="0" autoPict="0">
                <anchor moveWithCells="1">
                  <from>
                    <xdr:col>0</xdr:col>
                    <xdr:colOff>1047750</xdr:colOff>
                    <xdr:row>23</xdr:row>
                    <xdr:rowOff>0</xdr:rowOff>
                  </from>
                  <to>
                    <xdr:col>0</xdr:col>
                    <xdr:colOff>1352550</xdr:colOff>
                    <xdr:row>24</xdr:row>
                    <xdr:rowOff>0</xdr:rowOff>
                  </to>
                </anchor>
              </controlPr>
            </control>
          </mc:Choice>
        </mc:AlternateContent>
        <mc:AlternateContent xmlns:mc="http://schemas.openxmlformats.org/markup-compatibility/2006">
          <mc:Choice Requires="x14">
            <control shapeId="1048" r:id="rId13" name="Check Box 24">
              <controlPr defaultSize="0" autoFill="0" autoLine="0" autoPict="0">
                <anchor moveWithCells="1">
                  <from>
                    <xdr:col>0</xdr:col>
                    <xdr:colOff>1047750</xdr:colOff>
                    <xdr:row>23</xdr:row>
                    <xdr:rowOff>228600</xdr:rowOff>
                  </from>
                  <to>
                    <xdr:col>0</xdr:col>
                    <xdr:colOff>1352550</xdr:colOff>
                    <xdr:row>24</xdr:row>
                    <xdr:rowOff>228600</xdr:rowOff>
                  </to>
                </anchor>
              </controlPr>
            </control>
          </mc:Choice>
        </mc:AlternateContent>
        <mc:AlternateContent xmlns:mc="http://schemas.openxmlformats.org/markup-compatibility/2006">
          <mc:Choice Requires="x14">
            <control shapeId="1052" r:id="rId14" name="Check Box 28">
              <controlPr defaultSize="0" autoFill="0" autoLine="0" autoPict="0">
                <anchor moveWithCells="1">
                  <from>
                    <xdr:col>3</xdr:col>
                    <xdr:colOff>904875</xdr:colOff>
                    <xdr:row>23</xdr:row>
                    <xdr:rowOff>0</xdr:rowOff>
                  </from>
                  <to>
                    <xdr:col>3</xdr:col>
                    <xdr:colOff>1219200</xdr:colOff>
                    <xdr:row>24</xdr:row>
                    <xdr:rowOff>0</xdr:rowOff>
                  </to>
                </anchor>
              </controlPr>
            </control>
          </mc:Choice>
        </mc:AlternateContent>
        <mc:AlternateContent xmlns:mc="http://schemas.openxmlformats.org/markup-compatibility/2006">
          <mc:Choice Requires="x14">
            <control shapeId="1053" r:id="rId15" name="Check Box 29">
              <controlPr defaultSize="0" autoFill="0" autoLine="0" autoPict="0">
                <anchor moveWithCells="1">
                  <from>
                    <xdr:col>3</xdr:col>
                    <xdr:colOff>904875</xdr:colOff>
                    <xdr:row>23</xdr:row>
                    <xdr:rowOff>228600</xdr:rowOff>
                  </from>
                  <to>
                    <xdr:col>3</xdr:col>
                    <xdr:colOff>1219200</xdr:colOff>
                    <xdr:row>24</xdr:row>
                    <xdr:rowOff>228600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Munka4"/>
  <dimension ref="A1:I29"/>
  <sheetViews>
    <sheetView showGridLines="0" topLeftCell="A19" zoomScaleNormal="100" zoomScaleSheetLayoutView="100" workbookViewId="0">
      <selection activeCell="A28" sqref="A28:F28"/>
    </sheetView>
  </sheetViews>
  <sheetFormatPr defaultColWidth="8.85546875" defaultRowHeight="26.1" customHeight="1" x14ac:dyDescent="0.2"/>
  <cols>
    <col min="1" max="1" width="20.7109375" customWidth="1"/>
    <col min="2" max="2" width="24.85546875" customWidth="1"/>
    <col min="3" max="3" width="20.28515625" customWidth="1"/>
    <col min="4" max="4" width="28.140625" customWidth="1"/>
    <col min="5" max="5" width="17" customWidth="1"/>
    <col min="6" max="6" width="16.140625" customWidth="1"/>
  </cols>
  <sheetData>
    <row r="1" spans="1:9" ht="25.5" customHeight="1" x14ac:dyDescent="0.2">
      <c r="A1" s="386" t="s">
        <v>32</v>
      </c>
      <c r="B1" s="387"/>
      <c r="C1" s="387"/>
      <c r="D1" s="387"/>
      <c r="E1" s="387"/>
      <c r="F1" s="388"/>
    </row>
    <row r="2" spans="1:9" ht="26.1" customHeight="1" x14ac:dyDescent="0.2">
      <c r="A2" s="392" t="s">
        <v>136</v>
      </c>
      <c r="B2" s="393"/>
      <c r="C2" s="393"/>
      <c r="D2" s="393"/>
      <c r="E2" s="393"/>
      <c r="F2" s="394"/>
      <c r="G2" s="26"/>
    </row>
    <row r="3" spans="1:9" ht="26.1" customHeight="1" x14ac:dyDescent="0.2">
      <c r="A3" s="95"/>
      <c r="B3" s="360" t="s">
        <v>21</v>
      </c>
      <c r="C3" s="360"/>
      <c r="D3" s="96" t="s">
        <v>22</v>
      </c>
      <c r="E3" s="96" t="s">
        <v>83</v>
      </c>
      <c r="F3" s="97" t="s">
        <v>84</v>
      </c>
    </row>
    <row r="4" spans="1:9" ht="28.5" customHeight="1" x14ac:dyDescent="0.2">
      <c r="A4" s="98" t="s">
        <v>24</v>
      </c>
      <c r="B4" s="395" t="s">
        <v>195</v>
      </c>
      <c r="C4" s="396"/>
      <c r="D4" s="188" t="s">
        <v>198</v>
      </c>
      <c r="E4" s="175"/>
      <c r="F4" s="176"/>
    </row>
    <row r="5" spans="1:9" ht="29.25" customHeight="1" x14ac:dyDescent="0.2">
      <c r="A5" s="98" t="s">
        <v>25</v>
      </c>
      <c r="B5" s="358" t="s">
        <v>196</v>
      </c>
      <c r="C5" s="358"/>
      <c r="D5" s="99" t="s">
        <v>197</v>
      </c>
      <c r="E5" s="175"/>
      <c r="F5" s="176"/>
    </row>
    <row r="6" spans="1:9" ht="30" customHeight="1" x14ac:dyDescent="0.2">
      <c r="A6" s="98" t="s">
        <v>37</v>
      </c>
      <c r="B6" s="358" t="s">
        <v>68</v>
      </c>
      <c r="C6" s="358"/>
      <c r="D6" s="99" t="s">
        <v>68</v>
      </c>
      <c r="E6" s="175"/>
      <c r="F6" s="176"/>
    </row>
    <row r="7" spans="1:9" ht="26.1" customHeight="1" x14ac:dyDescent="0.2">
      <c r="A7" s="98" t="s">
        <v>65</v>
      </c>
      <c r="B7" s="358" t="s">
        <v>68</v>
      </c>
      <c r="C7" s="358"/>
      <c r="D7" s="99" t="s">
        <v>68</v>
      </c>
      <c r="E7" s="175"/>
      <c r="F7" s="176"/>
    </row>
    <row r="8" spans="1:9" ht="26.1" customHeight="1" x14ac:dyDescent="0.2">
      <c r="A8" s="98" t="s">
        <v>66</v>
      </c>
      <c r="B8" s="358" t="s">
        <v>68</v>
      </c>
      <c r="C8" s="358"/>
      <c r="D8" s="99" t="s">
        <v>68</v>
      </c>
      <c r="E8" s="175"/>
      <c r="F8" s="176"/>
    </row>
    <row r="9" spans="1:9" ht="38.25" customHeight="1" x14ac:dyDescent="0.2">
      <c r="A9" s="359" t="s">
        <v>120</v>
      </c>
      <c r="B9" s="360"/>
      <c r="C9" s="360"/>
      <c r="D9" s="100" t="s">
        <v>28</v>
      </c>
      <c r="E9" s="389"/>
      <c r="F9" s="390"/>
    </row>
    <row r="10" spans="1:9" ht="54" customHeight="1" x14ac:dyDescent="0.2">
      <c r="A10" s="101" t="s">
        <v>50</v>
      </c>
      <c r="B10" s="391"/>
      <c r="C10" s="363"/>
      <c r="D10" s="363"/>
      <c r="E10" s="363"/>
      <c r="F10" s="364"/>
    </row>
    <row r="11" spans="1:9" ht="33.75" customHeight="1" x14ac:dyDescent="0.2">
      <c r="A11" s="359" t="s">
        <v>121</v>
      </c>
      <c r="B11" s="360"/>
      <c r="C11" s="360"/>
      <c r="D11" s="100" t="s">
        <v>28</v>
      </c>
      <c r="E11" s="389"/>
      <c r="F11" s="390"/>
      <c r="I11" s="36"/>
    </row>
    <row r="12" spans="1:9" ht="84" customHeight="1" x14ac:dyDescent="0.2">
      <c r="A12" s="101" t="s">
        <v>50</v>
      </c>
      <c r="B12" s="391"/>
      <c r="C12" s="363"/>
      <c r="D12" s="363"/>
      <c r="E12" s="363"/>
      <c r="F12" s="364"/>
    </row>
    <row r="13" spans="1:9" ht="60" customHeight="1" x14ac:dyDescent="0.2">
      <c r="A13" s="359" t="s">
        <v>51</v>
      </c>
      <c r="B13" s="360"/>
      <c r="C13" s="100" t="s">
        <v>28</v>
      </c>
      <c r="D13" s="102"/>
      <c r="E13" s="389"/>
      <c r="F13" s="390"/>
    </row>
    <row r="14" spans="1:9" ht="87.75" customHeight="1" x14ac:dyDescent="0.2">
      <c r="A14" s="362" t="s">
        <v>179</v>
      </c>
      <c r="B14" s="363"/>
      <c r="C14" s="363"/>
      <c r="D14" s="363"/>
      <c r="E14" s="363"/>
      <c r="F14" s="364"/>
    </row>
    <row r="15" spans="1:9" ht="69.75" customHeight="1" thickBot="1" x14ac:dyDescent="0.25">
      <c r="A15" s="365" t="s">
        <v>180</v>
      </c>
      <c r="B15" s="366"/>
      <c r="C15" s="366"/>
      <c r="D15" s="366"/>
      <c r="E15" s="366"/>
      <c r="F15" s="367"/>
    </row>
    <row r="16" spans="1:9" ht="15.75" customHeight="1" thickBot="1" x14ac:dyDescent="0.25">
      <c r="A16" s="385"/>
      <c r="B16" s="385"/>
      <c r="C16" s="385"/>
      <c r="D16" s="385"/>
      <c r="E16" s="385"/>
      <c r="F16" s="385"/>
    </row>
    <row r="17" spans="1:7" ht="26.1" customHeight="1" x14ac:dyDescent="0.2">
      <c r="A17" s="353" t="s">
        <v>137</v>
      </c>
      <c r="B17" s="354"/>
      <c r="C17" s="354"/>
      <c r="D17" s="354"/>
      <c r="E17" s="354"/>
      <c r="F17" s="355"/>
      <c r="G17" s="26"/>
    </row>
    <row r="18" spans="1:7" ht="26.1" customHeight="1" x14ac:dyDescent="0.2">
      <c r="A18" s="35"/>
      <c r="B18" s="103" t="s">
        <v>73</v>
      </c>
      <c r="C18" s="104" t="s">
        <v>74</v>
      </c>
      <c r="D18" s="99"/>
      <c r="E18" s="103" t="s">
        <v>75</v>
      </c>
      <c r="F18" s="178"/>
    </row>
    <row r="19" spans="1:7" ht="26.1" customHeight="1" x14ac:dyDescent="0.2">
      <c r="A19" s="35"/>
      <c r="B19" s="103" t="s">
        <v>76</v>
      </c>
      <c r="C19" s="104" t="s">
        <v>74</v>
      </c>
      <c r="D19" s="99"/>
      <c r="E19" s="103" t="s">
        <v>75</v>
      </c>
      <c r="F19" s="178"/>
    </row>
    <row r="20" spans="1:7" ht="26.1" customHeight="1" x14ac:dyDescent="0.2">
      <c r="A20" s="35"/>
      <c r="B20" s="103" t="s">
        <v>77</v>
      </c>
      <c r="C20" s="376"/>
      <c r="D20" s="376"/>
      <c r="E20" s="376"/>
      <c r="F20" s="377"/>
    </row>
    <row r="21" spans="1:7" ht="35.25" customHeight="1" x14ac:dyDescent="0.2">
      <c r="A21" s="368" t="s">
        <v>78</v>
      </c>
      <c r="B21" s="369"/>
      <c r="C21" s="369"/>
      <c r="D21" s="99"/>
      <c r="E21" s="356"/>
      <c r="F21" s="357"/>
    </row>
    <row r="22" spans="1:7" ht="32.25" customHeight="1" x14ac:dyDescent="0.2">
      <c r="A22" s="368" t="s">
        <v>80</v>
      </c>
      <c r="B22" s="369"/>
      <c r="C22" s="369"/>
      <c r="D22" s="99" t="s">
        <v>49</v>
      </c>
      <c r="E22" s="383"/>
      <c r="F22" s="384"/>
    </row>
    <row r="23" spans="1:7" ht="34.5" customHeight="1" x14ac:dyDescent="0.25">
      <c r="A23" s="368" t="s">
        <v>81</v>
      </c>
      <c r="B23" s="369"/>
      <c r="C23" s="369"/>
      <c r="D23" s="370"/>
      <c r="E23" s="370"/>
      <c r="F23" s="371"/>
    </row>
    <row r="24" spans="1:7" ht="34.5" customHeight="1" thickBot="1" x14ac:dyDescent="0.3">
      <c r="A24" s="372" t="s">
        <v>82</v>
      </c>
      <c r="B24" s="373"/>
      <c r="C24" s="373"/>
      <c r="D24" s="374"/>
      <c r="E24" s="374"/>
      <c r="F24" s="375"/>
    </row>
    <row r="25" spans="1:7" ht="18.75" customHeight="1" thickBot="1" x14ac:dyDescent="0.25">
      <c r="A25" s="382"/>
      <c r="B25" s="382"/>
      <c r="C25" s="382"/>
      <c r="D25" s="382"/>
      <c r="E25" s="382"/>
      <c r="F25" s="382"/>
    </row>
    <row r="26" spans="1:7" ht="26.1" customHeight="1" x14ac:dyDescent="0.2">
      <c r="A26" s="353" t="s">
        <v>138</v>
      </c>
      <c r="B26" s="354"/>
      <c r="C26" s="354"/>
      <c r="D26" s="354"/>
      <c r="E26" s="354"/>
      <c r="F26" s="355"/>
      <c r="G26" s="26"/>
    </row>
    <row r="27" spans="1:7" ht="36" customHeight="1" x14ac:dyDescent="0.2">
      <c r="A27" s="350" t="s">
        <v>110</v>
      </c>
      <c r="B27" s="351"/>
      <c r="C27" s="352"/>
      <c r="D27" s="358" t="s">
        <v>112</v>
      </c>
      <c r="E27" s="358"/>
      <c r="F27" s="381"/>
    </row>
    <row r="28" spans="1:7" ht="110.25" customHeight="1" thickBot="1" x14ac:dyDescent="0.25">
      <c r="A28" s="378" t="s">
        <v>199</v>
      </c>
      <c r="B28" s="379"/>
      <c r="C28" s="379"/>
      <c r="D28" s="379"/>
      <c r="E28" s="379"/>
      <c r="F28" s="380"/>
    </row>
    <row r="29" spans="1:7" ht="26.1" customHeight="1" x14ac:dyDescent="0.2">
      <c r="A29" s="361"/>
      <c r="B29" s="361"/>
      <c r="C29" s="361"/>
      <c r="D29" s="361"/>
      <c r="E29" s="361"/>
      <c r="F29" s="361"/>
    </row>
  </sheetData>
  <sheetProtection password="C724" sheet="1" objects="1" scenarios="1" formatCells="0" formatColumns="0" formatRows="0" insertRows="0" insertHyperlinks="0" deleteRows="0" sort="0"/>
  <mergeCells count="35">
    <mergeCell ref="A1:F1"/>
    <mergeCell ref="E9:F9"/>
    <mergeCell ref="E11:F11"/>
    <mergeCell ref="E13:F13"/>
    <mergeCell ref="B10:F10"/>
    <mergeCell ref="A13:B13"/>
    <mergeCell ref="A9:C9"/>
    <mergeCell ref="A2:F2"/>
    <mergeCell ref="B8:C8"/>
    <mergeCell ref="B3:C3"/>
    <mergeCell ref="B4:C4"/>
    <mergeCell ref="B5:C5"/>
    <mergeCell ref="B12:F12"/>
    <mergeCell ref="A29:F29"/>
    <mergeCell ref="A14:F14"/>
    <mergeCell ref="A15:F15"/>
    <mergeCell ref="A23:C23"/>
    <mergeCell ref="D23:F23"/>
    <mergeCell ref="A24:C24"/>
    <mergeCell ref="D24:F24"/>
    <mergeCell ref="A17:F17"/>
    <mergeCell ref="C20:F20"/>
    <mergeCell ref="A28:F28"/>
    <mergeCell ref="D27:F27"/>
    <mergeCell ref="A21:C21"/>
    <mergeCell ref="A22:C22"/>
    <mergeCell ref="A25:F25"/>
    <mergeCell ref="E22:F22"/>
    <mergeCell ref="A16:F16"/>
    <mergeCell ref="A27:C27"/>
    <mergeCell ref="A26:F26"/>
    <mergeCell ref="E21:F21"/>
    <mergeCell ref="B6:C6"/>
    <mergeCell ref="B7:C7"/>
    <mergeCell ref="A11:C11"/>
  </mergeCells>
  <phoneticPr fontId="19" type="noConversion"/>
  <conditionalFormatting sqref="A28">
    <cfRule type="containsText" dxfId="30" priority="14" operator="containsText" text="Kérjük mutassa  be a versenyképességet befolyásoló tényezőket!">
      <formula>NOT(ISERROR(SEARCH("Kérjük mutassa  be a versenyképességet befolyásoló tényezőket!",A28)))</formula>
    </cfRule>
  </conditionalFormatting>
  <conditionalFormatting sqref="A10">
    <cfRule type="expression" dxfId="29" priority="12">
      <formula>EXACT($D$9,"nem")</formula>
    </cfRule>
  </conditionalFormatting>
  <conditionalFormatting sqref="A12:F12">
    <cfRule type="expression" dxfId="28" priority="11">
      <formula>EXACT($D$11,"nem")</formula>
    </cfRule>
  </conditionalFormatting>
  <conditionalFormatting sqref="D13">
    <cfRule type="expression" dxfId="27" priority="10">
      <formula>EXACT(C13,"nem")</formula>
    </cfRule>
  </conditionalFormatting>
  <conditionalFormatting sqref="E22:F22">
    <cfRule type="expression" dxfId="26" priority="9">
      <formula>EXACT(D22,"nem releváns")</formula>
    </cfRule>
  </conditionalFormatting>
  <conditionalFormatting sqref="E21:F21">
    <cfRule type="expression" dxfId="25" priority="8">
      <formula>EXACT(D21,"egyéb, és pedig:")</formula>
    </cfRule>
  </conditionalFormatting>
  <conditionalFormatting sqref="A28:F28">
    <cfRule type="expression" dxfId="24" priority="7">
      <formula>EXACT(D27,"Nem változik érdemben")</formula>
    </cfRule>
  </conditionalFormatting>
  <conditionalFormatting sqref="A14:F14">
    <cfRule type="containsText" dxfId="23" priority="6" operator="containsText" text="Kérjük, mutassa be az érintett csoportok számára hátrányt vagy többletköltséget okozó elemeket!">
      <formula>NOT(ISERROR(SEARCH("Kérjük, mutassa be az érintett csoportok számára hátrányt vagy többletköltséget okozó elemeket!",A14)))</formula>
    </cfRule>
  </conditionalFormatting>
  <conditionalFormatting sqref="A15:F15">
    <cfRule type="containsText" dxfId="22" priority="5" operator="containsText" text="Kérjük, mutassa be az érintett csoportok számára hátrányt okozó elemek ellensúlyozása érdekében teendő lépéseket!">
      <formula>NOT(ISERROR(SEARCH("Kérjük, mutassa be az érintett csoportok számára hátrányt okozó elemek ellensúlyozása érdekében teendő lépéseket!",A15)))</formula>
    </cfRule>
  </conditionalFormatting>
  <conditionalFormatting sqref="B12:F12">
    <cfRule type="containsText" dxfId="21" priority="4" operator="containsText" text="Kérjük mutassa be az érintett csoport/ok társadalmi helyzetére gyakorolt hatásokat! (max. 8 mondat)">
      <formula>NOT(ISERROR(SEARCH("Kérjük mutassa be az érintett csoport/ok társadalmi helyzetére gyakorolt hatásokat! (max. 8 mondat)",B12)))</formula>
    </cfRule>
  </conditionalFormatting>
  <conditionalFormatting sqref="B10:F10">
    <cfRule type="expression" dxfId="20" priority="2">
      <formula>EXACT($D$11,"nem")</formula>
    </cfRule>
  </conditionalFormatting>
  <conditionalFormatting sqref="B10:F10">
    <cfRule type="containsText" dxfId="19" priority="1" operator="containsText" text="Kérjük mutassa be az érintett csoport/ok társadalmi helyzetére gyakorolt hatásokat! (max. 8 mondat)">
      <formula>NOT(ISERROR(SEARCH("Kérjük mutassa be az érintett csoport/ok társadalmi helyzetére gyakorolt hatásokat! (max. 8 mondat)",B10)))</formula>
    </cfRule>
  </conditionalFormatting>
  <dataValidations count="4">
    <dataValidation type="list" allowBlank="1" showInputMessage="1" showErrorMessage="1" sqref="D9 D11 C13">
      <formula1>lista</formula1>
    </dataValidation>
    <dataValidation type="list" allowBlank="1" showInputMessage="1" showErrorMessage="1" sqref="D27">
      <formula1>Verseny</formula1>
    </dataValidation>
    <dataValidation type="list" showInputMessage="1" showErrorMessage="1" sqref="D21">
      <formula1>foglalkoztatas</formula1>
    </dataValidation>
    <dataValidation type="list" allowBlank="1" showInputMessage="1" showErrorMessage="1" sqref="D22">
      <formula1>foglalkoztatas2</formula1>
    </dataValidation>
  </dataValidations>
  <pageMargins left="0.74803149606299213" right="0.74803149606299213" top="0.98425196850393704" bottom="0.98425196850393704" header="0.51181102362204722" footer="0.51181102362204722"/>
  <pageSetup paperSize="9" scale="69"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3073" r:id="rId4" name="Check Box 1">
              <controlPr defaultSize="0" autoFill="0" autoLine="0" autoPict="0">
                <anchor moveWithCells="1">
                  <from>
                    <xdr:col>4</xdr:col>
                    <xdr:colOff>504825</xdr:colOff>
                    <xdr:row>3</xdr:row>
                    <xdr:rowOff>57150</xdr:rowOff>
                  </from>
                  <to>
                    <xdr:col>4</xdr:col>
                    <xdr:colOff>809625</xdr:colOff>
                    <xdr:row>3</xdr:row>
                    <xdr:rowOff>276225</xdr:rowOff>
                  </to>
                </anchor>
              </controlPr>
            </control>
          </mc:Choice>
        </mc:AlternateContent>
        <mc:AlternateContent xmlns:mc="http://schemas.openxmlformats.org/markup-compatibility/2006">
          <mc:Choice Requires="x14">
            <control shapeId="3074" r:id="rId5" name="Check Box 2">
              <controlPr defaultSize="0" autoFill="0" autoLine="0" autoPict="0">
                <anchor moveWithCells="1">
                  <from>
                    <xdr:col>5</xdr:col>
                    <xdr:colOff>466725</xdr:colOff>
                    <xdr:row>3</xdr:row>
                    <xdr:rowOff>57150</xdr:rowOff>
                  </from>
                  <to>
                    <xdr:col>5</xdr:col>
                    <xdr:colOff>771525</xdr:colOff>
                    <xdr:row>3</xdr:row>
                    <xdr:rowOff>276225</xdr:rowOff>
                  </to>
                </anchor>
              </controlPr>
            </control>
          </mc:Choice>
        </mc:AlternateContent>
        <mc:AlternateContent xmlns:mc="http://schemas.openxmlformats.org/markup-compatibility/2006">
          <mc:Choice Requires="x14">
            <control shapeId="3133" r:id="rId6" name="Check Box 61">
              <controlPr defaultSize="0" autoFill="0" autoLine="0" autoPict="0">
                <anchor moveWithCells="1">
                  <from>
                    <xdr:col>4</xdr:col>
                    <xdr:colOff>504825</xdr:colOff>
                    <xdr:row>4</xdr:row>
                    <xdr:rowOff>57150</xdr:rowOff>
                  </from>
                  <to>
                    <xdr:col>4</xdr:col>
                    <xdr:colOff>809625</xdr:colOff>
                    <xdr:row>4</xdr:row>
                    <xdr:rowOff>276225</xdr:rowOff>
                  </to>
                </anchor>
              </controlPr>
            </control>
          </mc:Choice>
        </mc:AlternateContent>
        <mc:AlternateContent xmlns:mc="http://schemas.openxmlformats.org/markup-compatibility/2006">
          <mc:Choice Requires="x14">
            <control shapeId="3134" r:id="rId7" name="Check Box 62">
              <controlPr defaultSize="0" autoFill="0" autoLine="0" autoPict="0">
                <anchor moveWithCells="1">
                  <from>
                    <xdr:col>5</xdr:col>
                    <xdr:colOff>466725</xdr:colOff>
                    <xdr:row>4</xdr:row>
                    <xdr:rowOff>57150</xdr:rowOff>
                  </from>
                  <to>
                    <xdr:col>5</xdr:col>
                    <xdr:colOff>771525</xdr:colOff>
                    <xdr:row>4</xdr:row>
                    <xdr:rowOff>276225</xdr:rowOff>
                  </to>
                </anchor>
              </controlPr>
            </control>
          </mc:Choice>
        </mc:AlternateContent>
        <mc:AlternateContent xmlns:mc="http://schemas.openxmlformats.org/markup-compatibility/2006">
          <mc:Choice Requires="x14">
            <control shapeId="3135" r:id="rId8" name="Check Box 63">
              <controlPr defaultSize="0" autoFill="0" autoLine="0" autoPict="0">
                <anchor moveWithCells="1">
                  <from>
                    <xdr:col>4</xdr:col>
                    <xdr:colOff>504825</xdr:colOff>
                    <xdr:row>5</xdr:row>
                    <xdr:rowOff>57150</xdr:rowOff>
                  </from>
                  <to>
                    <xdr:col>4</xdr:col>
                    <xdr:colOff>809625</xdr:colOff>
                    <xdr:row>5</xdr:row>
                    <xdr:rowOff>276225</xdr:rowOff>
                  </to>
                </anchor>
              </controlPr>
            </control>
          </mc:Choice>
        </mc:AlternateContent>
        <mc:AlternateContent xmlns:mc="http://schemas.openxmlformats.org/markup-compatibility/2006">
          <mc:Choice Requires="x14">
            <control shapeId="3136" r:id="rId9" name="Check Box 64">
              <controlPr defaultSize="0" autoFill="0" autoLine="0" autoPict="0">
                <anchor moveWithCells="1">
                  <from>
                    <xdr:col>5</xdr:col>
                    <xdr:colOff>466725</xdr:colOff>
                    <xdr:row>5</xdr:row>
                    <xdr:rowOff>57150</xdr:rowOff>
                  </from>
                  <to>
                    <xdr:col>5</xdr:col>
                    <xdr:colOff>771525</xdr:colOff>
                    <xdr:row>5</xdr:row>
                    <xdr:rowOff>276225</xdr:rowOff>
                  </to>
                </anchor>
              </controlPr>
            </control>
          </mc:Choice>
        </mc:AlternateContent>
        <mc:AlternateContent xmlns:mc="http://schemas.openxmlformats.org/markup-compatibility/2006">
          <mc:Choice Requires="x14">
            <control shapeId="3137" r:id="rId10" name="Check Box 65">
              <controlPr defaultSize="0" autoFill="0" autoLine="0" autoPict="0">
                <anchor moveWithCells="1">
                  <from>
                    <xdr:col>4</xdr:col>
                    <xdr:colOff>504825</xdr:colOff>
                    <xdr:row>6</xdr:row>
                    <xdr:rowOff>57150</xdr:rowOff>
                  </from>
                  <to>
                    <xdr:col>4</xdr:col>
                    <xdr:colOff>809625</xdr:colOff>
                    <xdr:row>6</xdr:row>
                    <xdr:rowOff>276225</xdr:rowOff>
                  </to>
                </anchor>
              </controlPr>
            </control>
          </mc:Choice>
        </mc:AlternateContent>
        <mc:AlternateContent xmlns:mc="http://schemas.openxmlformats.org/markup-compatibility/2006">
          <mc:Choice Requires="x14">
            <control shapeId="3138" r:id="rId11" name="Check Box 66">
              <controlPr defaultSize="0" autoFill="0" autoLine="0" autoPict="0">
                <anchor moveWithCells="1">
                  <from>
                    <xdr:col>5</xdr:col>
                    <xdr:colOff>466725</xdr:colOff>
                    <xdr:row>6</xdr:row>
                    <xdr:rowOff>57150</xdr:rowOff>
                  </from>
                  <to>
                    <xdr:col>5</xdr:col>
                    <xdr:colOff>771525</xdr:colOff>
                    <xdr:row>6</xdr:row>
                    <xdr:rowOff>276225</xdr:rowOff>
                  </to>
                </anchor>
              </controlPr>
            </control>
          </mc:Choice>
        </mc:AlternateContent>
        <mc:AlternateContent xmlns:mc="http://schemas.openxmlformats.org/markup-compatibility/2006">
          <mc:Choice Requires="x14">
            <control shapeId="3139" r:id="rId12" name="Check Box 67">
              <controlPr defaultSize="0" autoFill="0" autoLine="0" autoPict="0">
                <anchor moveWithCells="1">
                  <from>
                    <xdr:col>4</xdr:col>
                    <xdr:colOff>504825</xdr:colOff>
                    <xdr:row>7</xdr:row>
                    <xdr:rowOff>57150</xdr:rowOff>
                  </from>
                  <to>
                    <xdr:col>4</xdr:col>
                    <xdr:colOff>809625</xdr:colOff>
                    <xdr:row>7</xdr:row>
                    <xdr:rowOff>276225</xdr:rowOff>
                  </to>
                </anchor>
              </controlPr>
            </control>
          </mc:Choice>
        </mc:AlternateContent>
        <mc:AlternateContent xmlns:mc="http://schemas.openxmlformats.org/markup-compatibility/2006">
          <mc:Choice Requires="x14">
            <control shapeId="3140" r:id="rId13" name="Check Box 68">
              <controlPr defaultSize="0" autoFill="0" autoLine="0" autoPict="0">
                <anchor moveWithCells="1">
                  <from>
                    <xdr:col>5</xdr:col>
                    <xdr:colOff>466725</xdr:colOff>
                    <xdr:row>7</xdr:row>
                    <xdr:rowOff>57150</xdr:rowOff>
                  </from>
                  <to>
                    <xdr:col>5</xdr:col>
                    <xdr:colOff>771525</xdr:colOff>
                    <xdr:row>7</xdr:row>
                    <xdr:rowOff>276225</xdr:rowOff>
                  </to>
                </anchor>
              </controlPr>
            </control>
          </mc:Choice>
        </mc:AlternateContent>
        <mc:AlternateContent xmlns:mc="http://schemas.openxmlformats.org/markup-compatibility/2006">
          <mc:Choice Requires="x14">
            <control shapeId="3151" r:id="rId14" name="Check Box 79">
              <controlPr defaultSize="0" autoFill="0" autoLine="0" autoPict="0">
                <anchor moveWithCells="1">
                  <from>
                    <xdr:col>0</xdr:col>
                    <xdr:colOff>133350</xdr:colOff>
                    <xdr:row>17</xdr:row>
                    <xdr:rowOff>47625</xdr:rowOff>
                  </from>
                  <to>
                    <xdr:col>0</xdr:col>
                    <xdr:colOff>438150</xdr:colOff>
                    <xdr:row>17</xdr:row>
                    <xdr:rowOff>266700</xdr:rowOff>
                  </to>
                </anchor>
              </controlPr>
            </control>
          </mc:Choice>
        </mc:AlternateContent>
        <mc:AlternateContent xmlns:mc="http://schemas.openxmlformats.org/markup-compatibility/2006">
          <mc:Choice Requires="x14">
            <control shapeId="3152" r:id="rId15" name="Check Box 80">
              <controlPr defaultSize="0" autoFill="0" autoLine="0" autoPict="0">
                <anchor moveWithCells="1">
                  <from>
                    <xdr:col>0</xdr:col>
                    <xdr:colOff>123825</xdr:colOff>
                    <xdr:row>18</xdr:row>
                    <xdr:rowOff>28575</xdr:rowOff>
                  </from>
                  <to>
                    <xdr:col>0</xdr:col>
                    <xdr:colOff>428625</xdr:colOff>
                    <xdr:row>18</xdr:row>
                    <xdr:rowOff>247650</xdr:rowOff>
                  </to>
                </anchor>
              </controlPr>
            </control>
          </mc:Choice>
        </mc:AlternateContent>
        <mc:AlternateContent xmlns:mc="http://schemas.openxmlformats.org/markup-compatibility/2006">
          <mc:Choice Requires="x14">
            <control shapeId="3153" r:id="rId16" name="Check Box 81">
              <controlPr defaultSize="0" autoFill="0" autoLine="0" autoPict="0">
                <anchor moveWithCells="1">
                  <from>
                    <xdr:col>0</xdr:col>
                    <xdr:colOff>123825</xdr:colOff>
                    <xdr:row>19</xdr:row>
                    <xdr:rowOff>47625</xdr:rowOff>
                  </from>
                  <to>
                    <xdr:col>0</xdr:col>
                    <xdr:colOff>428625</xdr:colOff>
                    <xdr:row>19</xdr:row>
                    <xdr:rowOff>266700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78"/>
  <sheetViews>
    <sheetView showGridLines="0" topLeftCell="A55" zoomScale="70" zoomScaleNormal="70" zoomScaleSheetLayoutView="85" workbookViewId="0">
      <selection activeCell="A58" sqref="A58:F58"/>
    </sheetView>
  </sheetViews>
  <sheetFormatPr defaultColWidth="8.85546875" defaultRowHeight="12.75" x14ac:dyDescent="0.2"/>
  <cols>
    <col min="1" max="1" width="10.28515625" customWidth="1"/>
    <col min="2" max="4" width="19.7109375" customWidth="1"/>
    <col min="5" max="5" width="18.28515625" customWidth="1"/>
    <col min="6" max="6" width="17.28515625" customWidth="1"/>
    <col min="7" max="7" width="8.85546875" style="6"/>
    <col min="8" max="8" width="16.140625" style="6" bestFit="1" customWidth="1"/>
    <col min="9" max="13" width="8.85546875" style="6"/>
  </cols>
  <sheetData>
    <row r="1" spans="1:13" ht="24" thickBot="1" x14ac:dyDescent="0.25">
      <c r="A1" s="386" t="s">
        <v>160</v>
      </c>
      <c r="B1" s="387"/>
      <c r="C1" s="387"/>
      <c r="D1" s="387"/>
      <c r="E1" s="387"/>
      <c r="F1" s="388"/>
    </row>
    <row r="2" spans="1:13" ht="25.5" customHeight="1" x14ac:dyDescent="0.2">
      <c r="A2" s="452" t="s">
        <v>87</v>
      </c>
      <c r="B2" s="453"/>
      <c r="C2" s="453"/>
      <c r="D2" s="453"/>
      <c r="E2" s="453"/>
      <c r="F2" s="454"/>
      <c r="G2" s="1"/>
      <c r="H2" s="1"/>
      <c r="I2" s="1"/>
    </row>
    <row r="3" spans="1:13" s="2" customFormat="1" ht="18.75" thickBot="1" x14ac:dyDescent="0.25">
      <c r="A3" s="465"/>
      <c r="B3" s="466"/>
      <c r="C3" s="105" t="s">
        <v>33</v>
      </c>
      <c r="D3" s="105" t="s">
        <v>34</v>
      </c>
      <c r="E3" s="106" t="s">
        <v>71</v>
      </c>
      <c r="F3" s="107" t="s">
        <v>72</v>
      </c>
      <c r="G3" s="7"/>
      <c r="H3" s="7"/>
      <c r="I3" s="7"/>
      <c r="J3" s="8"/>
      <c r="K3" s="8"/>
      <c r="L3" s="8"/>
      <c r="M3" s="8"/>
    </row>
    <row r="4" spans="1:13" s="2" customFormat="1" ht="18.75" thickBot="1" x14ac:dyDescent="0.25">
      <c r="A4" s="455" t="s">
        <v>88</v>
      </c>
      <c r="B4" s="456"/>
      <c r="C4" s="108"/>
      <c r="D4" s="108"/>
      <c r="E4" s="109">
        <f>+E5+E8</f>
        <v>0</v>
      </c>
      <c r="F4" s="110">
        <f>+F5+F8</f>
        <v>0</v>
      </c>
      <c r="G4" s="7"/>
      <c r="H4" s="7"/>
      <c r="I4" s="7"/>
      <c r="J4" s="8"/>
      <c r="K4" s="8"/>
      <c r="L4" s="8"/>
      <c r="M4" s="8"/>
    </row>
    <row r="5" spans="1:13" s="2" customFormat="1" ht="18" customHeight="1" x14ac:dyDescent="0.2">
      <c r="A5" s="111"/>
      <c r="B5" s="172" t="s">
        <v>89</v>
      </c>
      <c r="C5" s="83">
        <f>+C6+C7</f>
        <v>0</v>
      </c>
      <c r="D5" s="83">
        <f>+D6+D7</f>
        <v>0</v>
      </c>
      <c r="E5" s="113">
        <f>+E6+E7</f>
        <v>0</v>
      </c>
      <c r="F5" s="114">
        <f>+F6+F7</f>
        <v>0</v>
      </c>
      <c r="G5" s="7"/>
      <c r="H5" s="7"/>
      <c r="I5" s="7"/>
      <c r="J5" s="8"/>
      <c r="K5" s="8"/>
      <c r="L5" s="8"/>
      <c r="M5" s="8"/>
    </row>
    <row r="6" spans="1:13" s="2" customFormat="1" ht="18" x14ac:dyDescent="0.2">
      <c r="A6" s="111"/>
      <c r="B6" s="115" t="s">
        <v>90</v>
      </c>
      <c r="C6" s="102">
        <v>0</v>
      </c>
      <c r="D6" s="102">
        <v>0</v>
      </c>
      <c r="E6" s="84">
        <f>+(C6+D6)/2</f>
        <v>0</v>
      </c>
      <c r="F6" s="116">
        <f>+E6</f>
        <v>0</v>
      </c>
      <c r="G6" s="7"/>
      <c r="H6" s="7"/>
      <c r="I6" s="7"/>
      <c r="J6" s="8"/>
      <c r="K6" s="8"/>
      <c r="L6" s="8"/>
      <c r="M6" s="8"/>
    </row>
    <row r="7" spans="1:13" s="2" customFormat="1" ht="18" x14ac:dyDescent="0.2">
      <c r="A7" s="472"/>
      <c r="B7" s="115" t="s">
        <v>91</v>
      </c>
      <c r="C7" s="102">
        <v>0</v>
      </c>
      <c r="D7" s="102">
        <v>0</v>
      </c>
      <c r="E7" s="84">
        <f>+(C7+D7)/2</f>
        <v>0</v>
      </c>
      <c r="F7" s="116">
        <f>+E7</f>
        <v>0</v>
      </c>
      <c r="G7" s="7"/>
      <c r="H7" s="7"/>
      <c r="I7" s="7"/>
      <c r="J7" s="8"/>
      <c r="K7" s="8"/>
      <c r="L7" s="8"/>
      <c r="M7" s="8"/>
    </row>
    <row r="8" spans="1:13" ht="18" customHeight="1" x14ac:dyDescent="0.2">
      <c r="A8" s="473"/>
      <c r="B8" s="172" t="s">
        <v>176</v>
      </c>
      <c r="C8" s="171">
        <v>0</v>
      </c>
      <c r="D8" s="171">
        <v>0</v>
      </c>
      <c r="E8" s="171">
        <v>0</v>
      </c>
      <c r="F8" s="169">
        <v>0</v>
      </c>
      <c r="G8" s="1"/>
      <c r="H8" s="1"/>
      <c r="I8" s="1"/>
    </row>
    <row r="9" spans="1:13" ht="18" x14ac:dyDescent="0.2">
      <c r="A9" s="474"/>
      <c r="B9" s="117">
        <v>2016</v>
      </c>
      <c r="C9" s="102">
        <v>0</v>
      </c>
      <c r="D9" s="102">
        <v>0</v>
      </c>
      <c r="E9" s="126">
        <f>+(C9+D9)/2</f>
        <v>0</v>
      </c>
      <c r="F9" s="118">
        <f>E9/1.035</f>
        <v>0</v>
      </c>
      <c r="G9" s="1"/>
      <c r="H9" s="1"/>
      <c r="I9" s="1"/>
    </row>
    <row r="10" spans="1:13" ht="18" x14ac:dyDescent="0.2">
      <c r="A10" s="119"/>
      <c r="B10" s="117">
        <f>+B9+1</f>
        <v>2017</v>
      </c>
      <c r="C10" s="102">
        <v>0</v>
      </c>
      <c r="D10" s="102">
        <v>0</v>
      </c>
      <c r="E10" s="126">
        <v>0</v>
      </c>
      <c r="F10" s="120">
        <v>0</v>
      </c>
      <c r="G10" s="1"/>
      <c r="H10" s="1"/>
      <c r="I10" s="1"/>
    </row>
    <row r="11" spans="1:13" ht="18" x14ac:dyDescent="0.2">
      <c r="A11" s="119"/>
      <c r="B11" s="117">
        <f>+B10+1</f>
        <v>2018</v>
      </c>
      <c r="C11" s="102">
        <v>0</v>
      </c>
      <c r="D11" s="102">
        <v>0</v>
      </c>
      <c r="E11" s="126">
        <f>+(C11+D11)/2</f>
        <v>0</v>
      </c>
      <c r="F11" s="120">
        <f>E11/1.035^3</f>
        <v>0</v>
      </c>
      <c r="G11" s="1"/>
      <c r="H11" s="1"/>
      <c r="I11" s="1"/>
    </row>
    <row r="12" spans="1:13" ht="18.75" thickBot="1" x14ac:dyDescent="0.25">
      <c r="A12" s="119"/>
      <c r="B12" s="117">
        <f>+B11+1</f>
        <v>2019</v>
      </c>
      <c r="C12" s="102">
        <v>0</v>
      </c>
      <c r="D12" s="102">
        <v>0</v>
      </c>
      <c r="E12" s="126">
        <v>0</v>
      </c>
      <c r="F12" s="120">
        <f>E12/1.035^4</f>
        <v>0</v>
      </c>
      <c r="G12" s="1"/>
      <c r="H12" s="1"/>
      <c r="I12" s="1"/>
    </row>
    <row r="13" spans="1:13" ht="21" customHeight="1" thickBot="1" x14ac:dyDescent="0.25">
      <c r="A13" s="467" t="s">
        <v>92</v>
      </c>
      <c r="B13" s="468"/>
      <c r="C13" s="468"/>
      <c r="D13" s="468"/>
      <c r="E13" s="468"/>
      <c r="F13" s="469"/>
    </row>
    <row r="14" spans="1:13" ht="15.75" x14ac:dyDescent="0.25">
      <c r="A14" s="121"/>
      <c r="B14" s="122" t="s">
        <v>93</v>
      </c>
      <c r="C14" s="122" t="s">
        <v>36</v>
      </c>
      <c r="D14" s="122" t="s">
        <v>35</v>
      </c>
      <c r="E14" s="123" t="s">
        <v>94</v>
      </c>
      <c r="F14" s="124" t="s">
        <v>95</v>
      </c>
    </row>
    <row r="15" spans="1:13" s="10" customFormat="1" ht="15.75" x14ac:dyDescent="0.2">
      <c r="A15" s="179" t="s">
        <v>24</v>
      </c>
      <c r="B15" s="177"/>
      <c r="C15" s="180"/>
      <c r="D15" s="181"/>
      <c r="E15" s="84">
        <f>+C15*D15</f>
        <v>0</v>
      </c>
      <c r="F15" s="182"/>
      <c r="G15" s="9"/>
      <c r="H15" s="9"/>
      <c r="I15" s="9"/>
      <c r="J15" s="9"/>
      <c r="K15" s="9"/>
      <c r="L15" s="9"/>
      <c r="M15" s="9"/>
    </row>
    <row r="16" spans="1:13" s="10" customFormat="1" ht="15.75" x14ac:dyDescent="0.2">
      <c r="A16" s="179" t="s">
        <v>25</v>
      </c>
      <c r="B16" s="177"/>
      <c r="C16" s="180"/>
      <c r="D16" s="181"/>
      <c r="E16" s="84">
        <f>+C16*D16</f>
        <v>0</v>
      </c>
      <c r="F16" s="182"/>
      <c r="G16" s="9"/>
      <c r="H16" s="9"/>
      <c r="I16" s="9"/>
      <c r="J16" s="9"/>
      <c r="K16" s="9"/>
      <c r="L16" s="9"/>
      <c r="M16" s="9"/>
    </row>
    <row r="17" spans="1:13" s="10" customFormat="1" ht="15.75" x14ac:dyDescent="0.2">
      <c r="A17" s="179" t="s">
        <v>37</v>
      </c>
      <c r="B17" s="177"/>
      <c r="C17" s="180"/>
      <c r="D17" s="181"/>
      <c r="E17" s="84">
        <f>+C17*D17</f>
        <v>0</v>
      </c>
      <c r="F17" s="182"/>
      <c r="G17" s="9"/>
      <c r="H17" s="9"/>
      <c r="I17" s="9"/>
      <c r="J17" s="9"/>
      <c r="K17" s="9"/>
      <c r="L17" s="9"/>
      <c r="M17" s="9"/>
    </row>
    <row r="18" spans="1:13" s="10" customFormat="1" ht="15.75" x14ac:dyDescent="0.2">
      <c r="A18" s="183" t="s">
        <v>65</v>
      </c>
      <c r="B18" s="177"/>
      <c r="C18" s="180"/>
      <c r="D18" s="181"/>
      <c r="E18" s="126">
        <f>+C18*D18</f>
        <v>0</v>
      </c>
      <c r="F18" s="182"/>
      <c r="G18" s="9"/>
      <c r="H18" s="9"/>
      <c r="I18" s="9"/>
      <c r="J18" s="9"/>
      <c r="K18" s="9"/>
      <c r="L18" s="9"/>
      <c r="M18" s="9"/>
    </row>
    <row r="19" spans="1:13" s="10" customFormat="1" ht="15.75" x14ac:dyDescent="0.2">
      <c r="A19" s="183" t="s">
        <v>26</v>
      </c>
      <c r="B19" s="177"/>
      <c r="C19" s="180"/>
      <c r="D19" s="181"/>
      <c r="E19" s="126">
        <f>+C19*D19</f>
        <v>0</v>
      </c>
      <c r="F19" s="182"/>
      <c r="G19" s="9"/>
      <c r="H19" s="9"/>
      <c r="I19" s="9"/>
      <c r="J19" s="9"/>
      <c r="K19" s="9"/>
      <c r="L19" s="9"/>
      <c r="M19" s="9"/>
    </row>
    <row r="20" spans="1:13" ht="42" customHeight="1" thickBot="1" x14ac:dyDescent="0.25">
      <c r="A20" s="470" t="s">
        <v>96</v>
      </c>
      <c r="B20" s="471"/>
      <c r="C20" s="462"/>
      <c r="D20" s="463"/>
      <c r="E20" s="463"/>
      <c r="F20" s="464"/>
    </row>
    <row r="21" spans="1:13" ht="25.5" customHeight="1" thickBot="1" x14ac:dyDescent="0.25">
      <c r="A21" s="457" t="s">
        <v>97</v>
      </c>
      <c r="B21" s="458"/>
      <c r="C21" s="458"/>
      <c r="D21" s="458"/>
      <c r="E21" s="458"/>
      <c r="F21" s="459"/>
    </row>
    <row r="22" spans="1:13" s="2" customFormat="1" ht="18" customHeight="1" thickBot="1" x14ac:dyDescent="0.25">
      <c r="A22" s="460" t="s">
        <v>88</v>
      </c>
      <c r="B22" s="461"/>
      <c r="C22" s="127"/>
      <c r="D22" s="127"/>
      <c r="E22" s="109">
        <f>+E23+E28</f>
        <v>0</v>
      </c>
      <c r="F22" s="110">
        <f>+F23+F28</f>
        <v>0</v>
      </c>
      <c r="G22" s="7"/>
      <c r="H22" s="7"/>
      <c r="I22" s="7"/>
      <c r="J22" s="8"/>
      <c r="K22" s="8"/>
      <c r="L22" s="8"/>
      <c r="M22" s="8"/>
    </row>
    <row r="23" spans="1:13" s="2" customFormat="1" ht="18.75" customHeight="1" x14ac:dyDescent="0.2">
      <c r="A23" s="128"/>
      <c r="B23" s="129" t="str">
        <f>B5</f>
        <v>Az aktuális évben</v>
      </c>
      <c r="C23" s="130"/>
      <c r="D23" s="131"/>
      <c r="E23" s="132">
        <f>SUM(E24:E27)</f>
        <v>0</v>
      </c>
      <c r="F23" s="114">
        <f>SUM(F24:F27)</f>
        <v>0</v>
      </c>
      <c r="G23" s="7"/>
      <c r="H23" s="7"/>
      <c r="I23" s="7"/>
      <c r="J23" s="8"/>
      <c r="K23" s="8"/>
      <c r="L23" s="8"/>
      <c r="M23" s="8"/>
    </row>
    <row r="24" spans="1:13" s="2" customFormat="1" ht="37.5" customHeight="1" x14ac:dyDescent="0.2">
      <c r="A24" s="133"/>
      <c r="B24" s="134" t="s">
        <v>98</v>
      </c>
      <c r="C24" s="428"/>
      <c r="D24" s="428"/>
      <c r="E24" s="102">
        <v>0</v>
      </c>
      <c r="F24" s="135">
        <f>+E24</f>
        <v>0</v>
      </c>
      <c r="G24" s="7"/>
      <c r="H24" s="7"/>
      <c r="I24" s="7"/>
      <c r="J24" s="8"/>
      <c r="K24" s="8"/>
      <c r="L24" s="8"/>
      <c r="M24" s="8"/>
    </row>
    <row r="25" spans="1:13" s="2" customFormat="1" ht="50.25" customHeight="1" x14ac:dyDescent="0.2">
      <c r="A25" s="133"/>
      <c r="B25" s="134" t="s">
        <v>99</v>
      </c>
      <c r="C25" s="427"/>
      <c r="D25" s="428"/>
      <c r="E25" s="102">
        <v>0</v>
      </c>
      <c r="F25" s="135">
        <f>+E25</f>
        <v>0</v>
      </c>
      <c r="G25" s="7"/>
      <c r="H25" s="7"/>
      <c r="I25" s="7"/>
      <c r="J25" s="8"/>
      <c r="K25" s="8"/>
      <c r="L25" s="8"/>
      <c r="M25" s="8"/>
    </row>
    <row r="26" spans="1:13" s="2" customFormat="1" ht="37.5" customHeight="1" x14ac:dyDescent="0.2">
      <c r="A26" s="133"/>
      <c r="B26" s="134" t="s">
        <v>100</v>
      </c>
      <c r="C26" s="427"/>
      <c r="D26" s="428"/>
      <c r="E26" s="102">
        <v>0</v>
      </c>
      <c r="F26" s="135">
        <f>+E26</f>
        <v>0</v>
      </c>
      <c r="G26" s="7"/>
      <c r="H26" s="7"/>
      <c r="I26" s="7"/>
      <c r="J26" s="8"/>
      <c r="K26" s="8"/>
      <c r="L26" s="8"/>
      <c r="M26" s="8"/>
    </row>
    <row r="27" spans="1:13" s="2" customFormat="1" ht="49.5" customHeight="1" x14ac:dyDescent="0.2">
      <c r="A27" s="133"/>
      <c r="B27" s="134" t="s">
        <v>101</v>
      </c>
      <c r="C27" s="427"/>
      <c r="D27" s="428"/>
      <c r="E27" s="102">
        <v>0</v>
      </c>
      <c r="F27" s="135">
        <f>+E27</f>
        <v>0</v>
      </c>
      <c r="G27" s="7"/>
      <c r="H27" s="7"/>
      <c r="I27" s="7"/>
      <c r="J27" s="8"/>
      <c r="K27" s="8"/>
      <c r="L27" s="8"/>
      <c r="M27" s="8"/>
    </row>
    <row r="28" spans="1:13" ht="18" customHeight="1" x14ac:dyDescent="0.2">
      <c r="A28" s="119"/>
      <c r="B28" s="438" t="s">
        <v>176</v>
      </c>
      <c r="C28" s="439"/>
      <c r="D28" s="108"/>
      <c r="E28" s="171">
        <v>0</v>
      </c>
      <c r="F28" s="170">
        <f>SUM(F29:F31)</f>
        <v>0</v>
      </c>
      <c r="G28" s="1"/>
      <c r="H28" s="1"/>
      <c r="I28" s="1"/>
    </row>
    <row r="29" spans="1:13" ht="18" x14ac:dyDescent="0.2">
      <c r="A29" s="119"/>
      <c r="B29" s="117">
        <v>2016</v>
      </c>
      <c r="C29" s="427"/>
      <c r="D29" s="428"/>
      <c r="E29" s="102">
        <v>0</v>
      </c>
      <c r="F29" s="136">
        <f>E29/1.035</f>
        <v>0</v>
      </c>
      <c r="G29" s="1"/>
      <c r="H29" s="1"/>
      <c r="I29" s="1"/>
    </row>
    <row r="30" spans="1:13" ht="18" x14ac:dyDescent="0.2">
      <c r="A30" s="119"/>
      <c r="B30" s="117">
        <f>+B29+1</f>
        <v>2017</v>
      </c>
      <c r="C30" s="185"/>
      <c r="D30" s="186"/>
      <c r="E30" s="102">
        <v>0</v>
      </c>
      <c r="F30" s="137">
        <f>E32/1.035^2</f>
        <v>0</v>
      </c>
      <c r="G30" s="1"/>
      <c r="H30" s="1"/>
      <c r="I30" s="1"/>
    </row>
    <row r="31" spans="1:13" ht="18" x14ac:dyDescent="0.2">
      <c r="A31" s="119"/>
      <c r="B31" s="117">
        <f>+B30+1</f>
        <v>2018</v>
      </c>
      <c r="C31" s="185"/>
      <c r="D31" s="186"/>
      <c r="E31" s="102">
        <v>0</v>
      </c>
      <c r="F31" s="137">
        <f>E33/1.035^3</f>
        <v>0</v>
      </c>
      <c r="G31" s="1"/>
      <c r="H31" s="1"/>
      <c r="I31" s="1"/>
    </row>
    <row r="32" spans="1:13" ht="18" x14ac:dyDescent="0.2">
      <c r="A32" s="119"/>
      <c r="B32" s="117">
        <f>+B31+1</f>
        <v>2019</v>
      </c>
      <c r="C32" s="427"/>
      <c r="D32" s="428"/>
      <c r="E32" s="102">
        <v>0</v>
      </c>
      <c r="F32" s="137">
        <f>E34/1.035^4</f>
        <v>0</v>
      </c>
      <c r="G32" s="1"/>
      <c r="H32" s="1"/>
      <c r="I32" s="1"/>
    </row>
    <row r="33" spans="1:14" s="2" customFormat="1" ht="90" customHeight="1" thickBot="1" x14ac:dyDescent="0.25">
      <c r="A33" s="443" t="s">
        <v>96</v>
      </c>
      <c r="B33" s="444"/>
      <c r="C33" s="424"/>
      <c r="D33" s="425"/>
      <c r="E33" s="425"/>
      <c r="F33" s="426"/>
      <c r="G33" s="4"/>
      <c r="H33" s="4"/>
      <c r="I33" s="4"/>
      <c r="J33" s="11"/>
      <c r="K33" s="8"/>
      <c r="L33" s="8"/>
      <c r="M33" s="8"/>
    </row>
    <row r="34" spans="1:14" s="2" customFormat="1" ht="33" customHeight="1" thickBot="1" x14ac:dyDescent="0.25">
      <c r="A34" s="37"/>
      <c r="B34" s="38"/>
      <c r="C34" s="39"/>
      <c r="D34" s="39"/>
      <c r="E34" s="39"/>
      <c r="F34" s="40"/>
      <c r="G34" s="4"/>
      <c r="H34" s="4"/>
      <c r="I34" s="4"/>
      <c r="J34" s="11"/>
      <c r="K34" s="8"/>
      <c r="L34" s="8"/>
      <c r="M34" s="8"/>
    </row>
    <row r="35" spans="1:14" s="2" customFormat="1" ht="33" customHeight="1" thickBot="1" x14ac:dyDescent="0.25">
      <c r="A35" s="445" t="s">
        <v>102</v>
      </c>
      <c r="B35" s="446"/>
      <c r="C35" s="446"/>
      <c r="D35" s="446"/>
      <c r="E35" s="446"/>
      <c r="F35" s="447"/>
      <c r="G35" s="4"/>
      <c r="H35" s="4"/>
      <c r="I35" s="4"/>
      <c r="J35" s="11"/>
      <c r="K35" s="8"/>
      <c r="L35" s="8"/>
      <c r="M35" s="8"/>
    </row>
    <row r="36" spans="1:14" s="2" customFormat="1" ht="18.75" thickBot="1" x14ac:dyDescent="0.25">
      <c r="A36" s="450"/>
      <c r="B36" s="451"/>
      <c r="C36" s="138" t="s">
        <v>33</v>
      </c>
      <c r="D36" s="138" t="s">
        <v>34</v>
      </c>
      <c r="E36" s="139" t="s">
        <v>71</v>
      </c>
      <c r="F36" s="140" t="s">
        <v>72</v>
      </c>
      <c r="G36" s="7"/>
      <c r="H36" s="7"/>
      <c r="I36" s="7"/>
      <c r="J36" s="8"/>
      <c r="K36" s="8"/>
      <c r="L36" s="8"/>
      <c r="M36" s="8"/>
    </row>
    <row r="37" spans="1:14" s="2" customFormat="1" ht="18.75" thickBot="1" x14ac:dyDescent="0.25">
      <c r="A37" s="448" t="s">
        <v>88</v>
      </c>
      <c r="B37" s="449"/>
      <c r="C37" s="108"/>
      <c r="D37" s="108"/>
      <c r="E37" s="109">
        <f>+E38+E41</f>
        <v>0</v>
      </c>
      <c r="F37" s="110">
        <f>+F38+F41</f>
        <v>0</v>
      </c>
      <c r="G37" s="7"/>
      <c r="H37" s="7"/>
      <c r="I37" s="7"/>
      <c r="J37" s="8"/>
      <c r="K37" s="8"/>
      <c r="L37" s="8"/>
      <c r="M37" s="8"/>
    </row>
    <row r="38" spans="1:14" s="2" customFormat="1" ht="18" customHeight="1" x14ac:dyDescent="0.2">
      <c r="A38" s="432"/>
      <c r="B38" s="112" t="str">
        <f>B5</f>
        <v>Az aktuális évben</v>
      </c>
      <c r="C38" s="83">
        <f>+C39+C40</f>
        <v>0</v>
      </c>
      <c r="D38" s="83">
        <f>+D39+D40</f>
        <v>0</v>
      </c>
      <c r="E38" s="113">
        <f>+E39+E40</f>
        <v>0</v>
      </c>
      <c r="F38" s="114">
        <f>+F39+F40</f>
        <v>0</v>
      </c>
      <c r="G38" s="7"/>
      <c r="H38" s="7"/>
      <c r="I38" s="7"/>
      <c r="J38" s="8"/>
      <c r="K38" s="8"/>
      <c r="L38" s="8"/>
      <c r="M38" s="8"/>
    </row>
    <row r="39" spans="1:14" s="2" customFormat="1" ht="18" x14ac:dyDescent="0.2">
      <c r="A39" s="433"/>
      <c r="B39" s="115" t="s">
        <v>90</v>
      </c>
      <c r="C39" s="102">
        <v>0</v>
      </c>
      <c r="D39" s="102">
        <v>0</v>
      </c>
      <c r="E39" s="84">
        <f>+(C39+D39)/2</f>
        <v>0</v>
      </c>
      <c r="F39" s="116">
        <f>+E39</f>
        <v>0</v>
      </c>
      <c r="G39" s="7"/>
      <c r="H39" s="7"/>
      <c r="I39" s="7"/>
      <c r="J39" s="8"/>
      <c r="K39" s="8"/>
      <c r="L39" s="8"/>
      <c r="M39" s="8"/>
    </row>
    <row r="40" spans="1:14" s="2" customFormat="1" ht="18" x14ac:dyDescent="0.2">
      <c r="A40" s="433"/>
      <c r="B40" s="115" t="s">
        <v>91</v>
      </c>
      <c r="C40" s="102">
        <v>0</v>
      </c>
      <c r="D40" s="102">
        <v>0</v>
      </c>
      <c r="E40" s="84">
        <f>+(C40+D40)/2</f>
        <v>0</v>
      </c>
      <c r="F40" s="116">
        <f>+E40</f>
        <v>0</v>
      </c>
      <c r="G40" s="7"/>
      <c r="H40" s="7"/>
      <c r="I40" s="7"/>
      <c r="J40" s="8"/>
      <c r="K40" s="8"/>
      <c r="L40" s="8"/>
      <c r="M40" s="8"/>
    </row>
    <row r="41" spans="1:14" ht="18" x14ac:dyDescent="0.2">
      <c r="A41" s="433"/>
      <c r="B41" s="172" t="s">
        <v>176</v>
      </c>
      <c r="C41" s="171">
        <f>+C42+C43+C44+C45</f>
        <v>0</v>
      </c>
      <c r="D41" s="171">
        <f>+D42+D43+D44+D45</f>
        <v>0</v>
      </c>
      <c r="E41" s="171">
        <f>SUM(E42:E45)</f>
        <v>0</v>
      </c>
      <c r="F41" s="169">
        <f>SUM(F42:F45)</f>
        <v>0</v>
      </c>
      <c r="G41" s="1"/>
      <c r="H41" s="1"/>
      <c r="I41" s="1"/>
    </row>
    <row r="42" spans="1:14" ht="18" x14ac:dyDescent="0.2">
      <c r="A42" s="433"/>
      <c r="B42" s="117">
        <v>2014</v>
      </c>
      <c r="C42" s="102">
        <v>0</v>
      </c>
      <c r="D42" s="102"/>
      <c r="E42" s="126">
        <f>+(C42+D42)/2</f>
        <v>0</v>
      </c>
      <c r="F42" s="118">
        <f>E42/1.035</f>
        <v>0</v>
      </c>
      <c r="G42" s="1"/>
      <c r="H42" s="1"/>
      <c r="I42" s="1"/>
    </row>
    <row r="43" spans="1:14" ht="18" x14ac:dyDescent="0.2">
      <c r="A43" s="434"/>
      <c r="B43" s="168">
        <f>+B42+1</f>
        <v>2015</v>
      </c>
      <c r="C43" s="102">
        <v>0</v>
      </c>
      <c r="D43" s="102">
        <v>0</v>
      </c>
      <c r="E43" s="126">
        <f>+(C43+D43)/2</f>
        <v>0</v>
      </c>
      <c r="F43" s="118">
        <f>E43/1.035^2</f>
        <v>0</v>
      </c>
      <c r="G43" s="1"/>
      <c r="H43" s="1"/>
      <c r="I43" s="1"/>
    </row>
    <row r="44" spans="1:14" ht="18" x14ac:dyDescent="0.2">
      <c r="A44" s="187"/>
      <c r="B44" s="168">
        <f>+B43+1</f>
        <v>2016</v>
      </c>
      <c r="C44" s="102">
        <v>0</v>
      </c>
      <c r="D44" s="102">
        <v>0</v>
      </c>
      <c r="E44" s="126">
        <f>+(C44+D44)/2</f>
        <v>0</v>
      </c>
      <c r="F44" s="118">
        <f>E44/1.035^3</f>
        <v>0</v>
      </c>
      <c r="G44" s="1"/>
      <c r="H44" s="1"/>
      <c r="I44" s="1"/>
    </row>
    <row r="45" spans="1:14" ht="18" x14ac:dyDescent="0.2">
      <c r="A45" s="187"/>
      <c r="B45" s="168">
        <f>+B44+1</f>
        <v>2017</v>
      </c>
      <c r="C45" s="102">
        <v>0</v>
      </c>
      <c r="D45" s="102">
        <v>0</v>
      </c>
      <c r="E45" s="126">
        <f>+(C45+D45)/2</f>
        <v>0</v>
      </c>
      <c r="F45" s="118">
        <f>E45/1.035^4</f>
        <v>0</v>
      </c>
      <c r="G45" s="1"/>
      <c r="H45" s="1"/>
      <c r="I45" s="1"/>
    </row>
    <row r="46" spans="1:14" ht="21" customHeight="1" thickBot="1" x14ac:dyDescent="0.25">
      <c r="A46" s="407" t="s">
        <v>103</v>
      </c>
      <c r="B46" s="408"/>
      <c r="C46" s="408"/>
      <c r="D46" s="408"/>
      <c r="E46" s="408"/>
      <c r="F46" s="409"/>
    </row>
    <row r="47" spans="1:14" s="6" customFormat="1" ht="15.75" x14ac:dyDescent="0.25">
      <c r="A47" s="141"/>
      <c r="B47" s="142" t="s">
        <v>93</v>
      </c>
      <c r="C47" s="142" t="s">
        <v>36</v>
      </c>
      <c r="D47" s="142" t="s">
        <v>35</v>
      </c>
      <c r="E47" s="143" t="s">
        <v>94</v>
      </c>
      <c r="F47" s="144" t="s">
        <v>95</v>
      </c>
      <c r="N47"/>
    </row>
    <row r="48" spans="1:14" s="6" customFormat="1" ht="210" x14ac:dyDescent="0.2">
      <c r="A48" s="145" t="s">
        <v>24</v>
      </c>
      <c r="B48" s="146" t="s">
        <v>183</v>
      </c>
      <c r="C48" s="125">
        <v>0</v>
      </c>
      <c r="D48" s="102">
        <v>0</v>
      </c>
      <c r="E48" s="84">
        <f>+C48*D48</f>
        <v>0</v>
      </c>
      <c r="F48" s="190"/>
      <c r="N48"/>
    </row>
    <row r="49" spans="1:14" s="6" customFormat="1" ht="61.5" customHeight="1" x14ac:dyDescent="0.2">
      <c r="A49" s="145" t="s">
        <v>25</v>
      </c>
      <c r="B49" s="146"/>
      <c r="C49" s="125">
        <v>0</v>
      </c>
      <c r="D49" s="197">
        <v>0</v>
      </c>
      <c r="E49" s="84">
        <f>+C49*D49</f>
        <v>0</v>
      </c>
      <c r="F49" s="190"/>
      <c r="N49"/>
    </row>
    <row r="50" spans="1:14" s="6" customFormat="1" ht="15.75" x14ac:dyDescent="0.2">
      <c r="A50" s="145" t="s">
        <v>37</v>
      </c>
      <c r="B50" s="146"/>
      <c r="C50" s="125">
        <v>0</v>
      </c>
      <c r="D50" s="197">
        <v>0</v>
      </c>
      <c r="E50" s="84">
        <f>+C50*D50</f>
        <v>0</v>
      </c>
      <c r="F50" s="147"/>
      <c r="N50"/>
    </row>
    <row r="51" spans="1:14" s="6" customFormat="1" ht="15.75" x14ac:dyDescent="0.2">
      <c r="A51" s="145" t="s">
        <v>65</v>
      </c>
      <c r="B51" s="146"/>
      <c r="C51" s="125">
        <v>0</v>
      </c>
      <c r="D51" s="197">
        <v>0</v>
      </c>
      <c r="E51" s="84">
        <f>+C51*D51</f>
        <v>0</v>
      </c>
      <c r="F51" s="147"/>
      <c r="N51"/>
    </row>
    <row r="52" spans="1:14" s="6" customFormat="1" ht="16.5" thickBot="1" x14ac:dyDescent="0.25">
      <c r="A52" s="148" t="s">
        <v>26</v>
      </c>
      <c r="B52" s="149"/>
      <c r="C52" s="125">
        <v>0</v>
      </c>
      <c r="D52" s="197">
        <v>0</v>
      </c>
      <c r="E52" s="151">
        <f>+C52*D52</f>
        <v>0</v>
      </c>
      <c r="F52" s="152"/>
      <c r="N52"/>
    </row>
    <row r="53" spans="1:14" s="6" customFormat="1" ht="24" customHeight="1" thickBot="1" x14ac:dyDescent="0.25">
      <c r="A53" s="410" t="s">
        <v>104</v>
      </c>
      <c r="B53" s="411"/>
      <c r="C53" s="411"/>
      <c r="D53" s="411"/>
      <c r="E53" s="411"/>
      <c r="F53" s="412"/>
      <c r="N53"/>
    </row>
    <row r="54" spans="1:14" s="6" customFormat="1" ht="18.75" customHeight="1" x14ac:dyDescent="0.2">
      <c r="A54" s="429" t="s">
        <v>107</v>
      </c>
      <c r="B54" s="430"/>
      <c r="C54" s="430"/>
      <c r="D54" s="431"/>
      <c r="E54" s="403" t="s">
        <v>28</v>
      </c>
      <c r="F54" s="404"/>
      <c r="N54"/>
    </row>
    <row r="55" spans="1:14" s="6" customFormat="1" ht="18" customHeight="1" thickBot="1" x14ac:dyDescent="0.25">
      <c r="A55" s="153"/>
      <c r="B55" s="413" t="s">
        <v>105</v>
      </c>
      <c r="C55" s="413"/>
      <c r="D55" s="413"/>
      <c r="E55" s="150">
        <v>0</v>
      </c>
      <c r="F55" s="154">
        <f>+E55</f>
        <v>0</v>
      </c>
      <c r="N55"/>
    </row>
    <row r="56" spans="1:14" s="6" customFormat="1" ht="9.75" customHeight="1" thickBot="1" x14ac:dyDescent="0.25">
      <c r="A56" s="41"/>
      <c r="B56" s="42"/>
      <c r="C56" s="42"/>
      <c r="D56" s="42"/>
      <c r="E56" s="43"/>
      <c r="F56" s="44"/>
      <c r="N56"/>
    </row>
    <row r="57" spans="1:14" s="6" customFormat="1" ht="24" customHeight="1" x14ac:dyDescent="0.2">
      <c r="A57" s="440" t="s">
        <v>116</v>
      </c>
      <c r="B57" s="441"/>
      <c r="C57" s="441"/>
      <c r="D57" s="441"/>
      <c r="E57" s="441"/>
      <c r="F57" s="442"/>
      <c r="N57"/>
    </row>
    <row r="58" spans="1:14" s="6" customFormat="1" ht="195.75" customHeight="1" x14ac:dyDescent="0.2">
      <c r="A58" s="435" t="s">
        <v>189</v>
      </c>
      <c r="B58" s="436"/>
      <c r="C58" s="436"/>
      <c r="D58" s="436"/>
      <c r="E58" s="436"/>
      <c r="F58" s="437"/>
      <c r="N58"/>
    </row>
    <row r="59" spans="1:14" s="6" customFormat="1" ht="18.75" customHeight="1" thickBot="1" x14ac:dyDescent="0.25">
      <c r="A59" s="417" t="s">
        <v>38</v>
      </c>
      <c r="B59" s="418"/>
      <c r="C59" s="418"/>
      <c r="D59" s="418"/>
      <c r="E59" s="422">
        <v>11056000000</v>
      </c>
      <c r="F59" s="423"/>
      <c r="N59"/>
    </row>
    <row r="60" spans="1:14" s="6" customFormat="1" ht="14.25" customHeight="1" thickBot="1" x14ac:dyDescent="0.25">
      <c r="A60" s="414"/>
      <c r="B60" s="414"/>
      <c r="C60" s="414"/>
      <c r="D60" s="414"/>
      <c r="E60" s="414"/>
      <c r="F60" s="414"/>
      <c r="N60"/>
    </row>
    <row r="61" spans="1:14" s="6" customFormat="1" ht="24" customHeight="1" x14ac:dyDescent="0.2">
      <c r="A61" s="397" t="s">
        <v>39</v>
      </c>
      <c r="B61" s="398"/>
      <c r="C61" s="398"/>
      <c r="D61" s="398"/>
      <c r="E61" s="398"/>
      <c r="F61" s="399"/>
      <c r="N61"/>
    </row>
    <row r="62" spans="1:14" s="6" customFormat="1" ht="29.25" customHeight="1" x14ac:dyDescent="0.2">
      <c r="A62" s="400" t="s">
        <v>122</v>
      </c>
      <c r="B62" s="401"/>
      <c r="C62" s="401"/>
      <c r="D62" s="402"/>
      <c r="E62" s="403" t="s">
        <v>28</v>
      </c>
      <c r="F62" s="404"/>
      <c r="M62"/>
    </row>
    <row r="63" spans="1:14" s="6" customFormat="1" ht="141" customHeight="1" x14ac:dyDescent="0.2">
      <c r="A63" s="362"/>
      <c r="B63" s="363"/>
      <c r="C63" s="363"/>
      <c r="D63" s="363"/>
      <c r="E63" s="363"/>
      <c r="F63" s="364"/>
      <c r="N63"/>
    </row>
    <row r="64" spans="1:14" s="6" customFormat="1" ht="76.5" customHeight="1" x14ac:dyDescent="0.2">
      <c r="A64" s="415" t="s">
        <v>40</v>
      </c>
      <c r="B64" s="416"/>
      <c r="C64" s="416" t="s">
        <v>41</v>
      </c>
      <c r="D64" s="419" t="s">
        <v>182</v>
      </c>
      <c r="E64" s="405"/>
      <c r="F64" s="406"/>
      <c r="N64"/>
    </row>
    <row r="65" spans="1:14" s="6" customFormat="1" ht="168.75" customHeight="1" x14ac:dyDescent="0.2">
      <c r="A65" s="415"/>
      <c r="B65" s="416"/>
      <c r="C65" s="416"/>
      <c r="D65" s="419" t="s">
        <v>181</v>
      </c>
      <c r="E65" s="405"/>
      <c r="F65" s="406"/>
      <c r="N65"/>
    </row>
    <row r="66" spans="1:14" s="5" customFormat="1" ht="15.75" x14ac:dyDescent="0.2">
      <c r="A66" s="415"/>
      <c r="B66" s="416"/>
      <c r="C66" s="416"/>
      <c r="D66" s="115" t="s">
        <v>106</v>
      </c>
      <c r="E66" s="420">
        <v>0</v>
      </c>
      <c r="F66" s="421"/>
      <c r="G66" s="6"/>
      <c r="H66" s="6"/>
      <c r="I66" s="6"/>
      <c r="J66" s="6"/>
      <c r="K66" s="6"/>
      <c r="L66" s="6"/>
      <c r="M66" s="6"/>
      <c r="N66"/>
    </row>
    <row r="67" spans="1:14" s="5" customFormat="1" ht="15.75" x14ac:dyDescent="0.2">
      <c r="A67" s="415"/>
      <c r="B67" s="416"/>
      <c r="C67" s="416" t="s">
        <v>69</v>
      </c>
      <c r="D67" s="405" t="s">
        <v>42</v>
      </c>
      <c r="E67" s="405"/>
      <c r="F67" s="406"/>
      <c r="G67" s="6"/>
      <c r="H67" s="6"/>
      <c r="I67" s="6"/>
      <c r="J67" s="6"/>
      <c r="K67" s="6"/>
      <c r="L67" s="6"/>
      <c r="M67" s="6"/>
      <c r="N67"/>
    </row>
    <row r="68" spans="1:14" s="5" customFormat="1" ht="15.75" x14ac:dyDescent="0.2">
      <c r="A68" s="415"/>
      <c r="B68" s="416"/>
      <c r="C68" s="416"/>
      <c r="D68" s="405" t="s">
        <v>43</v>
      </c>
      <c r="E68" s="405"/>
      <c r="F68" s="406"/>
      <c r="G68" s="6"/>
      <c r="H68" s="6"/>
      <c r="I68" s="6"/>
      <c r="J68" s="6"/>
      <c r="K68" s="6"/>
      <c r="L68" s="6"/>
      <c r="M68" s="6"/>
      <c r="N68"/>
    </row>
    <row r="69" spans="1:14" s="5" customFormat="1" ht="15.75" x14ac:dyDescent="0.2">
      <c r="A69" s="415"/>
      <c r="B69" s="416"/>
      <c r="C69" s="416"/>
      <c r="D69" s="115" t="s">
        <v>106</v>
      </c>
      <c r="E69" s="420">
        <v>0</v>
      </c>
      <c r="F69" s="421"/>
      <c r="G69" s="6"/>
      <c r="H69" s="6"/>
      <c r="I69" s="6"/>
      <c r="J69" s="6"/>
      <c r="K69" s="6"/>
      <c r="L69" s="6"/>
      <c r="M69" s="6"/>
      <c r="N69"/>
    </row>
    <row r="70" spans="1:14" s="5" customFormat="1" ht="15.75" x14ac:dyDescent="0.2">
      <c r="A70" s="415"/>
      <c r="B70" s="416"/>
      <c r="C70" s="416" t="s">
        <v>70</v>
      </c>
      <c r="D70" s="405" t="s">
        <v>42</v>
      </c>
      <c r="E70" s="405"/>
      <c r="F70" s="406"/>
      <c r="G70" s="6"/>
      <c r="H70" s="6"/>
      <c r="I70" s="6"/>
      <c r="J70" s="6"/>
      <c r="K70" s="6"/>
      <c r="L70" s="6"/>
      <c r="M70" s="6"/>
      <c r="N70"/>
    </row>
    <row r="71" spans="1:14" s="5" customFormat="1" ht="15.75" x14ac:dyDescent="0.2">
      <c r="A71" s="415"/>
      <c r="B71" s="416"/>
      <c r="C71" s="416"/>
      <c r="D71" s="405" t="s">
        <v>43</v>
      </c>
      <c r="E71" s="405"/>
      <c r="F71" s="406"/>
      <c r="G71" s="6"/>
      <c r="H71" s="6"/>
      <c r="I71" s="6"/>
      <c r="J71" s="6"/>
      <c r="K71" s="6"/>
      <c r="L71" s="6"/>
      <c r="M71" s="6"/>
      <c r="N71"/>
    </row>
    <row r="72" spans="1:14" s="5" customFormat="1" ht="16.5" thickBot="1" x14ac:dyDescent="0.25">
      <c r="A72" s="417"/>
      <c r="B72" s="418"/>
      <c r="C72" s="418"/>
      <c r="D72" s="155" t="s">
        <v>106</v>
      </c>
      <c r="E72" s="422">
        <v>0</v>
      </c>
      <c r="F72" s="423"/>
      <c r="G72" s="6"/>
      <c r="H72" s="6"/>
      <c r="I72" s="6"/>
      <c r="J72" s="6"/>
      <c r="K72" s="6"/>
      <c r="L72" s="6"/>
      <c r="M72" s="6"/>
      <c r="N72"/>
    </row>
    <row r="73" spans="1:14" s="5" customFormat="1" x14ac:dyDescent="0.2">
      <c r="A73"/>
      <c r="B73"/>
      <c r="C73"/>
      <c r="D73"/>
      <c r="E73"/>
      <c r="F73"/>
      <c r="G73" s="6"/>
      <c r="H73" s="6"/>
      <c r="I73" s="6"/>
      <c r="J73" s="6"/>
      <c r="K73" s="6"/>
      <c r="L73" s="6"/>
      <c r="M73" s="6"/>
      <c r="N73"/>
    </row>
    <row r="74" spans="1:14" s="5" customFormat="1" x14ac:dyDescent="0.2">
      <c r="A74"/>
      <c r="B74"/>
      <c r="C74"/>
      <c r="D74"/>
      <c r="E74"/>
      <c r="F74"/>
      <c r="G74" s="6"/>
      <c r="H74" s="6"/>
      <c r="I74" s="6"/>
      <c r="J74" s="6"/>
      <c r="K74" s="6"/>
      <c r="L74" s="6"/>
      <c r="M74" s="6"/>
      <c r="N74"/>
    </row>
    <row r="75" spans="1:14" s="5" customFormat="1" x14ac:dyDescent="0.2">
      <c r="A75"/>
      <c r="B75"/>
      <c r="C75"/>
      <c r="D75"/>
      <c r="E75"/>
      <c r="F75"/>
      <c r="G75" s="6"/>
      <c r="H75" s="6"/>
      <c r="I75" s="6"/>
      <c r="J75" s="6"/>
      <c r="K75" s="6"/>
      <c r="L75" s="6"/>
      <c r="M75" s="6"/>
      <c r="N75"/>
    </row>
    <row r="76" spans="1:14" s="5" customFormat="1" x14ac:dyDescent="0.2">
      <c r="A76"/>
      <c r="B76"/>
      <c r="C76"/>
      <c r="D76"/>
      <c r="E76"/>
      <c r="F76"/>
      <c r="G76" s="6"/>
      <c r="H76" s="6"/>
      <c r="I76" s="6"/>
      <c r="J76" s="6"/>
      <c r="K76" s="6"/>
      <c r="L76" s="6"/>
      <c r="M76" s="6"/>
      <c r="N76"/>
    </row>
    <row r="77" spans="1:14" s="5" customFormat="1" x14ac:dyDescent="0.2">
      <c r="A77"/>
      <c r="B77"/>
      <c r="C77"/>
      <c r="D77"/>
      <c r="E77"/>
      <c r="F77"/>
      <c r="G77" s="6"/>
      <c r="H77" s="6"/>
      <c r="I77" s="6"/>
      <c r="J77" s="6"/>
      <c r="K77" s="6"/>
      <c r="L77" s="6"/>
      <c r="M77" s="6"/>
      <c r="N77"/>
    </row>
    <row r="78" spans="1:14" s="5" customFormat="1" x14ac:dyDescent="0.2">
      <c r="A78"/>
      <c r="B78"/>
      <c r="C78"/>
      <c r="D78"/>
      <c r="E78"/>
      <c r="F78"/>
      <c r="G78" s="6"/>
      <c r="H78" s="6"/>
      <c r="I78" s="6"/>
      <c r="J78" s="6"/>
      <c r="K78" s="6"/>
      <c r="L78" s="6"/>
      <c r="M78" s="6"/>
      <c r="N78"/>
    </row>
  </sheetData>
  <sheetProtection password="C724" sheet="1" objects="1" scenarios="1" formatCells="0" formatColumns="0" formatRows="0" insertRows="0" insertHyperlinks="0" deleteRows="0" sort="0"/>
  <mergeCells count="50">
    <mergeCell ref="A1:F1"/>
    <mergeCell ref="A2:F2"/>
    <mergeCell ref="A4:B4"/>
    <mergeCell ref="C25:D25"/>
    <mergeCell ref="C27:D27"/>
    <mergeCell ref="A21:F21"/>
    <mergeCell ref="A22:B22"/>
    <mergeCell ref="C24:D24"/>
    <mergeCell ref="C20:F20"/>
    <mergeCell ref="A3:B3"/>
    <mergeCell ref="A13:F13"/>
    <mergeCell ref="A20:B20"/>
    <mergeCell ref="A7:A9"/>
    <mergeCell ref="C33:F33"/>
    <mergeCell ref="C26:D26"/>
    <mergeCell ref="A54:D54"/>
    <mergeCell ref="E54:F54"/>
    <mergeCell ref="E59:F59"/>
    <mergeCell ref="A38:A43"/>
    <mergeCell ref="C29:D29"/>
    <mergeCell ref="C32:D32"/>
    <mergeCell ref="A58:F58"/>
    <mergeCell ref="A59:D59"/>
    <mergeCell ref="B28:C28"/>
    <mergeCell ref="A57:F57"/>
    <mergeCell ref="A33:B33"/>
    <mergeCell ref="A35:F35"/>
    <mergeCell ref="A37:B37"/>
    <mergeCell ref="A36:B36"/>
    <mergeCell ref="A46:F46"/>
    <mergeCell ref="A53:F53"/>
    <mergeCell ref="B55:D55"/>
    <mergeCell ref="A60:F60"/>
    <mergeCell ref="A64:B72"/>
    <mergeCell ref="C64:C66"/>
    <mergeCell ref="D64:F64"/>
    <mergeCell ref="D65:F65"/>
    <mergeCell ref="E66:F66"/>
    <mergeCell ref="C67:C69"/>
    <mergeCell ref="D67:F67"/>
    <mergeCell ref="D68:F68"/>
    <mergeCell ref="C70:C72"/>
    <mergeCell ref="D71:F71"/>
    <mergeCell ref="E72:F72"/>
    <mergeCell ref="E69:F69"/>
    <mergeCell ref="A61:F61"/>
    <mergeCell ref="A62:D62"/>
    <mergeCell ref="E62:F62"/>
    <mergeCell ref="D70:F70"/>
    <mergeCell ref="A63:F63"/>
  </mergeCells>
  <phoneticPr fontId="0" type="noConversion"/>
  <conditionalFormatting sqref="A55:F55">
    <cfRule type="expression" dxfId="18" priority="5">
      <formula>EXACT($E$54,"nem")</formula>
    </cfRule>
  </conditionalFormatting>
  <conditionalFormatting sqref="A64:F72">
    <cfRule type="expression" dxfId="17" priority="2">
      <formula>EXACT($E$62,"nem")</formula>
    </cfRule>
  </conditionalFormatting>
  <conditionalFormatting sqref="A63:F63">
    <cfRule type="expression" dxfId="16" priority="1">
      <formula>EXACT($E$62,"igen ")</formula>
    </cfRule>
  </conditionalFormatting>
  <dataValidations count="2">
    <dataValidation type="list" allowBlank="1" showInputMessage="1" showErrorMessage="1" sqref="E62 E54">
      <formula1>lista_1</formula1>
    </dataValidation>
    <dataValidation type="list" allowBlank="1" showInputMessage="1" showErrorMessage="1" sqref="E63">
      <formula1>lista</formula1>
    </dataValidation>
  </dataValidations>
  <pageMargins left="0.74803149606299213" right="0.74803149606299213" top="0.98425196850393704" bottom="0.98425196850393704" header="0.51181102362204722" footer="0.51181102362204722"/>
  <pageSetup paperSize="9" scale="79" orientation="portrait" r:id="rId1"/>
  <headerFooter alignWithMargins="0"/>
  <rowBreaks count="1" manualBreakCount="1">
    <brk id="34" max="5" man="1"/>
  </rowBreaks>
  <ignoredErrors>
    <ignoredError sqref="E18:E19 F42:F43 E52 F9 B43 F29" unlockedFormula="1"/>
  </ignoredError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Munka3"/>
  <dimension ref="A1:F33"/>
  <sheetViews>
    <sheetView showGridLines="0" topLeftCell="A31" zoomScaleNormal="100" zoomScaleSheetLayoutView="85" workbookViewId="0">
      <selection activeCell="C27" sqref="C27:D27"/>
    </sheetView>
  </sheetViews>
  <sheetFormatPr defaultColWidth="8.85546875" defaultRowHeight="12.75" x14ac:dyDescent="0.2"/>
  <cols>
    <col min="1" max="2" width="23.42578125" customWidth="1"/>
    <col min="3" max="3" width="26.42578125" customWidth="1"/>
    <col min="4" max="4" width="36.42578125" customWidth="1"/>
  </cols>
  <sheetData>
    <row r="1" spans="1:6" ht="29.25" customHeight="1" thickBot="1" x14ac:dyDescent="0.25">
      <c r="A1" s="486" t="s">
        <v>140</v>
      </c>
      <c r="B1" s="487"/>
      <c r="C1" s="487"/>
      <c r="D1" s="488"/>
      <c r="E1" s="3"/>
      <c r="F1" s="3"/>
    </row>
    <row r="2" spans="1:6" ht="21" customHeight="1" thickBot="1" x14ac:dyDescent="0.25">
      <c r="A2" s="480" t="s">
        <v>44</v>
      </c>
      <c r="B2" s="481"/>
      <c r="C2" s="481"/>
      <c r="D2" s="482"/>
      <c r="E2" s="3"/>
      <c r="F2" s="3"/>
    </row>
    <row r="3" spans="1:6" ht="21" customHeight="1" x14ac:dyDescent="0.2">
      <c r="A3" s="45"/>
      <c r="B3" s="156" t="s">
        <v>16</v>
      </c>
      <c r="C3" s="157"/>
      <c r="D3" s="158" t="s">
        <v>17</v>
      </c>
    </row>
    <row r="4" spans="1:6" ht="45.75" customHeight="1" x14ac:dyDescent="0.2">
      <c r="A4" s="46"/>
      <c r="B4" s="159" t="s">
        <v>45</v>
      </c>
      <c r="C4" s="475"/>
      <c r="D4" s="476"/>
    </row>
    <row r="5" spans="1:6" ht="138.75" customHeight="1" x14ac:dyDescent="0.2">
      <c r="A5" s="494"/>
      <c r="B5" s="489"/>
      <c r="C5" s="490"/>
      <c r="D5" s="491"/>
    </row>
    <row r="6" spans="1:6" ht="136.5" customHeight="1" x14ac:dyDescent="0.2">
      <c r="A6" s="494"/>
      <c r="B6" s="492"/>
      <c r="C6" s="492"/>
      <c r="D6" s="493"/>
    </row>
    <row r="7" spans="1:6" ht="21" customHeight="1" x14ac:dyDescent="0.2">
      <c r="A7" s="46"/>
      <c r="B7" s="160" t="s">
        <v>18</v>
      </c>
      <c r="C7" s="173"/>
      <c r="D7" s="161" t="s">
        <v>17</v>
      </c>
    </row>
    <row r="8" spans="1:6" ht="45.75" customHeight="1" x14ac:dyDescent="0.2">
      <c r="A8" s="46"/>
      <c r="B8" s="159" t="s">
        <v>45</v>
      </c>
      <c r="C8" s="475"/>
      <c r="D8" s="476"/>
    </row>
    <row r="9" spans="1:6" ht="48.75" customHeight="1" x14ac:dyDescent="0.2">
      <c r="A9" s="46"/>
      <c r="B9" s="477"/>
      <c r="C9" s="478"/>
      <c r="D9" s="479"/>
    </row>
    <row r="10" spans="1:6" ht="20.25" customHeight="1" thickBot="1" x14ac:dyDescent="0.25">
      <c r="A10" s="47"/>
      <c r="B10" s="495" t="s">
        <v>158</v>
      </c>
      <c r="C10" s="496"/>
      <c r="D10" s="497"/>
    </row>
    <row r="11" spans="1:6" ht="23.25" customHeight="1" thickBot="1" x14ac:dyDescent="0.25">
      <c r="A11" s="480" t="s">
        <v>19</v>
      </c>
      <c r="B11" s="481"/>
      <c r="C11" s="481"/>
      <c r="D11" s="482"/>
    </row>
    <row r="12" spans="1:6" ht="21" customHeight="1" x14ac:dyDescent="0.2">
      <c r="A12" s="45"/>
      <c r="B12" s="510" t="s">
        <v>16</v>
      </c>
      <c r="C12" s="500"/>
      <c r="D12" s="501"/>
    </row>
    <row r="13" spans="1:6" ht="39" customHeight="1" x14ac:dyDescent="0.2">
      <c r="A13" s="46"/>
      <c r="B13" s="199" t="s">
        <v>48</v>
      </c>
      <c r="C13" s="498" t="s">
        <v>204</v>
      </c>
      <c r="D13" s="499"/>
    </row>
    <row r="14" spans="1:6" ht="65.25" customHeight="1" x14ac:dyDescent="0.2">
      <c r="A14" s="494"/>
      <c r="B14" s="483" t="s">
        <v>205</v>
      </c>
      <c r="C14" s="484"/>
      <c r="D14" s="485"/>
    </row>
    <row r="15" spans="1:6" ht="96.75" customHeight="1" x14ac:dyDescent="0.2">
      <c r="A15" s="494"/>
      <c r="B15" s="483" t="s">
        <v>206</v>
      </c>
      <c r="C15" s="484"/>
      <c r="D15" s="485"/>
    </row>
    <row r="16" spans="1:6" ht="21" customHeight="1" x14ac:dyDescent="0.2">
      <c r="A16" s="46"/>
      <c r="B16" s="523" t="s">
        <v>18</v>
      </c>
      <c r="C16" s="524"/>
      <c r="D16" s="525"/>
    </row>
    <row r="17" spans="1:4" ht="45.75" customHeight="1" x14ac:dyDescent="0.2">
      <c r="A17" s="46"/>
      <c r="B17" s="199" t="s">
        <v>48</v>
      </c>
      <c r="C17" s="498" t="s">
        <v>190</v>
      </c>
      <c r="D17" s="499"/>
    </row>
    <row r="18" spans="1:4" ht="256.5" customHeight="1" x14ac:dyDescent="0.2">
      <c r="A18" s="46"/>
      <c r="B18" s="517" t="s">
        <v>201</v>
      </c>
      <c r="C18" s="518"/>
      <c r="D18" s="519"/>
    </row>
    <row r="19" spans="1:4" ht="21" customHeight="1" thickBot="1" x14ac:dyDescent="0.25">
      <c r="A19" s="47"/>
      <c r="B19" s="495" t="s">
        <v>158</v>
      </c>
      <c r="C19" s="496"/>
      <c r="D19" s="497"/>
    </row>
    <row r="20" spans="1:4" ht="12.75" customHeight="1" thickBot="1" x14ac:dyDescent="0.25">
      <c r="A20" s="55"/>
      <c r="B20" s="48"/>
      <c r="C20" s="48"/>
      <c r="D20" s="48"/>
    </row>
    <row r="21" spans="1:4" ht="23.25" customHeight="1" thickBot="1" x14ac:dyDescent="0.25">
      <c r="A21" s="480" t="s">
        <v>20</v>
      </c>
      <c r="B21" s="481"/>
      <c r="C21" s="481"/>
      <c r="D21" s="482"/>
    </row>
    <row r="22" spans="1:4" ht="21" customHeight="1" x14ac:dyDescent="0.2">
      <c r="A22" s="45"/>
      <c r="B22" s="500" t="s">
        <v>16</v>
      </c>
      <c r="C22" s="500"/>
      <c r="D22" s="501"/>
    </row>
    <row r="23" spans="1:4" ht="45.75" customHeight="1" x14ac:dyDescent="0.2">
      <c r="A23" s="46"/>
      <c r="B23" s="162" t="s">
        <v>172</v>
      </c>
      <c r="C23" s="475"/>
      <c r="D23" s="476"/>
    </row>
    <row r="24" spans="1:4" ht="48.75" customHeight="1" x14ac:dyDescent="0.2">
      <c r="A24" s="494"/>
      <c r="B24" s="478" t="s">
        <v>46</v>
      </c>
      <c r="C24" s="478"/>
      <c r="D24" s="479"/>
    </row>
    <row r="25" spans="1:4" ht="48.75" customHeight="1" x14ac:dyDescent="0.2">
      <c r="A25" s="520"/>
      <c r="B25" s="489" t="s">
        <v>47</v>
      </c>
      <c r="C25" s="490"/>
      <c r="D25" s="491"/>
    </row>
    <row r="26" spans="1:4" ht="21" customHeight="1" x14ac:dyDescent="0.2">
      <c r="A26" s="46"/>
      <c r="B26" s="505" t="s">
        <v>18</v>
      </c>
      <c r="C26" s="506"/>
      <c r="D26" s="507"/>
    </row>
    <row r="27" spans="1:4" ht="50.25" customHeight="1" x14ac:dyDescent="0.2">
      <c r="A27" s="46"/>
      <c r="B27" s="163" t="s">
        <v>172</v>
      </c>
      <c r="C27" s="521" t="s">
        <v>200</v>
      </c>
      <c r="D27" s="522"/>
    </row>
    <row r="28" spans="1:4" ht="117.75" customHeight="1" x14ac:dyDescent="0.2">
      <c r="A28" s="200"/>
      <c r="B28" s="483" t="s">
        <v>202</v>
      </c>
      <c r="C28" s="484"/>
      <c r="D28" s="485"/>
    </row>
    <row r="29" spans="1:4" ht="21" customHeight="1" thickBot="1" x14ac:dyDescent="0.25">
      <c r="A29" s="201"/>
      <c r="B29" s="502" t="s">
        <v>158</v>
      </c>
      <c r="C29" s="503"/>
      <c r="D29" s="504"/>
    </row>
    <row r="30" spans="1:4" ht="15" customHeight="1" thickBot="1" x14ac:dyDescent="0.25">
      <c r="A30" s="526"/>
      <c r="B30" s="527"/>
      <c r="C30" s="527"/>
      <c r="D30" s="528"/>
    </row>
    <row r="31" spans="1:4" ht="21.75" customHeight="1" x14ac:dyDescent="0.2">
      <c r="A31" s="514" t="s">
        <v>52</v>
      </c>
      <c r="B31" s="515"/>
      <c r="C31" s="515"/>
      <c r="D31" s="516"/>
    </row>
    <row r="32" spans="1:4" ht="35.25" customHeight="1" x14ac:dyDescent="0.2">
      <c r="A32" s="508" t="s">
        <v>14</v>
      </c>
      <c r="B32" s="509"/>
      <c r="C32" s="509"/>
      <c r="D32" s="202" t="s">
        <v>15</v>
      </c>
    </row>
    <row r="33" spans="1:4" ht="162.75" customHeight="1" x14ac:dyDescent="0.2">
      <c r="A33" s="511" t="s">
        <v>203</v>
      </c>
      <c r="B33" s="512"/>
      <c r="C33" s="512"/>
      <c r="D33" s="513"/>
    </row>
  </sheetData>
  <sheetProtection password="C724" sheet="1" objects="1" scenarios="1" formatCells="0" formatColumns="0" formatRows="0" insertRows="0" insertHyperlinks="0" sort="0"/>
  <mergeCells count="33">
    <mergeCell ref="A32:C32"/>
    <mergeCell ref="B12:D12"/>
    <mergeCell ref="A33:D33"/>
    <mergeCell ref="A31:D31"/>
    <mergeCell ref="B18:D18"/>
    <mergeCell ref="A21:D21"/>
    <mergeCell ref="B24:D24"/>
    <mergeCell ref="C23:D23"/>
    <mergeCell ref="A24:A25"/>
    <mergeCell ref="C27:D27"/>
    <mergeCell ref="B25:D25"/>
    <mergeCell ref="B28:D28"/>
    <mergeCell ref="B16:D16"/>
    <mergeCell ref="B19:D19"/>
    <mergeCell ref="C17:D17"/>
    <mergeCell ref="A30:D30"/>
    <mergeCell ref="B22:D22"/>
    <mergeCell ref="B29:D29"/>
    <mergeCell ref="A11:D11"/>
    <mergeCell ref="B15:D15"/>
    <mergeCell ref="B26:D26"/>
    <mergeCell ref="C8:D8"/>
    <mergeCell ref="B9:D9"/>
    <mergeCell ref="A2:D2"/>
    <mergeCell ref="B14:D14"/>
    <mergeCell ref="A1:D1"/>
    <mergeCell ref="B5:D5"/>
    <mergeCell ref="B6:D6"/>
    <mergeCell ref="A5:A6"/>
    <mergeCell ref="C4:D4"/>
    <mergeCell ref="A14:A15"/>
    <mergeCell ref="B10:D10"/>
    <mergeCell ref="C13:D13"/>
  </mergeCells>
  <phoneticPr fontId="19" type="noConversion"/>
  <conditionalFormatting sqref="A1:D33">
    <cfRule type="containsText" dxfId="15" priority="3" operator="containsText" text="Az intézkedés mely eleme okozza az adminisztratív terhek csökkenését (max. 8 mondat)">
      <formula>NOT(ISERROR(SEARCH("Az intézkedés mely eleme okozza az adminisztratív terhek csökkenését (max. 8 mondat)",A1)))</formula>
    </cfRule>
    <cfRule type="containsText" dxfId="14" priority="4" operator="containsText" text="Az adminisztratív terhek növekedését elkerülhetetlenné tevő szempontok felsorolása. (max. 8 mondat)">
      <formula>NOT(ISERROR(SEARCH("Az adminisztratív terhek növekedését elkerülhetetlenné tevő szempontok felsorolása. (max. 8 mondat)",A1)))</formula>
    </cfRule>
    <cfRule type="containsText" dxfId="13" priority="5" operator="containsText" text="Az intézkedés mely eleme okozza az adminisztratív terhek növekedését? (max. 8 mondat)">
      <formula>NOT(ISERROR(SEARCH("Az intézkedés mely eleme okozza az adminisztratív terhek növekedését? (max. 8 mondat)",A1)))</formula>
    </cfRule>
  </conditionalFormatting>
  <conditionalFormatting sqref="A33:D33">
    <cfRule type="containsText" dxfId="12" priority="1" operator="containsText" text="A kötelezettségek, többletfeladatok rövid kifejtése">
      <formula>NOT(ISERROR(SEARCH("A kötelezettségek, többletfeladatok rövid kifejtése",A33)))</formula>
    </cfRule>
    <cfRule type="expression" dxfId="11" priority="2">
      <formula>EXACT(D32,"nem változik érdemben")</formula>
    </cfRule>
  </conditionalFormatting>
  <dataValidations count="1">
    <dataValidation type="list" allowBlank="1" showInputMessage="1" showErrorMessage="1" sqref="D32">
      <formula1>igazgatas</formula1>
    </dataValidation>
  </dataValidations>
  <printOptions horizontalCentered="1"/>
  <pageMargins left="0.74803149606299213" right="0.74803149606299213" top="0.98425196850393704" bottom="0.98425196850393704" header="0.51181102362204722" footer="0.51181102362204722"/>
  <pageSetup paperSize="9" scale="62"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2049" r:id="rId4" name="Check Box 1">
              <controlPr defaultSize="0" autoFill="0" autoLine="0" autoPict="0">
                <anchor moveWithCells="1">
                  <from>
                    <xdr:col>0</xdr:col>
                    <xdr:colOff>1057275</xdr:colOff>
                    <xdr:row>2</xdr:row>
                    <xdr:rowOff>9525</xdr:rowOff>
                  </from>
                  <to>
                    <xdr:col>0</xdr:col>
                    <xdr:colOff>1352550</xdr:colOff>
                    <xdr:row>2</xdr:row>
                    <xdr:rowOff>228600</xdr:rowOff>
                  </to>
                </anchor>
              </controlPr>
            </control>
          </mc:Choice>
        </mc:AlternateContent>
        <mc:AlternateContent xmlns:mc="http://schemas.openxmlformats.org/markup-compatibility/2006">
          <mc:Choice Requires="x14">
            <control shapeId="2050" r:id="rId5" name="Check Box 2">
              <controlPr defaultSize="0" autoFill="0" autoLine="0" autoPict="0">
                <anchor moveWithCells="1">
                  <from>
                    <xdr:col>0</xdr:col>
                    <xdr:colOff>1057275</xdr:colOff>
                    <xdr:row>6</xdr:row>
                    <xdr:rowOff>9525</xdr:rowOff>
                  </from>
                  <to>
                    <xdr:col>0</xdr:col>
                    <xdr:colOff>1352550</xdr:colOff>
                    <xdr:row>7</xdr:row>
                    <xdr:rowOff>0</xdr:rowOff>
                  </to>
                </anchor>
              </controlPr>
            </control>
          </mc:Choice>
        </mc:AlternateContent>
        <mc:AlternateContent xmlns:mc="http://schemas.openxmlformats.org/markup-compatibility/2006">
          <mc:Choice Requires="x14">
            <control shapeId="2051" r:id="rId6" name="Check Box 3">
              <controlPr defaultSize="0" autoFill="0" autoLine="0" autoPict="0">
                <anchor moveWithCells="1">
                  <from>
                    <xdr:col>0</xdr:col>
                    <xdr:colOff>1057275</xdr:colOff>
                    <xdr:row>21</xdr:row>
                    <xdr:rowOff>9525</xdr:rowOff>
                  </from>
                  <to>
                    <xdr:col>0</xdr:col>
                    <xdr:colOff>1352550</xdr:colOff>
                    <xdr:row>21</xdr:row>
                    <xdr:rowOff>228600</xdr:rowOff>
                  </to>
                </anchor>
              </controlPr>
            </control>
          </mc:Choice>
        </mc:AlternateContent>
        <mc:AlternateContent xmlns:mc="http://schemas.openxmlformats.org/markup-compatibility/2006">
          <mc:Choice Requires="x14">
            <control shapeId="2052" r:id="rId7" name="Check Box 4">
              <controlPr defaultSize="0" autoFill="0" autoLine="0" autoPict="0">
                <anchor moveWithCells="1">
                  <from>
                    <xdr:col>0</xdr:col>
                    <xdr:colOff>1057275</xdr:colOff>
                    <xdr:row>25</xdr:row>
                    <xdr:rowOff>9525</xdr:rowOff>
                  </from>
                  <to>
                    <xdr:col>0</xdr:col>
                    <xdr:colOff>1352550</xdr:colOff>
                    <xdr:row>26</xdr:row>
                    <xdr:rowOff>0</xdr:rowOff>
                  </to>
                </anchor>
              </controlPr>
            </control>
          </mc:Choice>
        </mc:AlternateContent>
        <mc:AlternateContent xmlns:mc="http://schemas.openxmlformats.org/markup-compatibility/2006">
          <mc:Choice Requires="x14">
            <control shapeId="2053" r:id="rId8" name="Check Box 5">
              <controlPr defaultSize="0" autoFill="0" autoLine="0" autoPict="0">
                <anchor moveWithCells="1">
                  <from>
                    <xdr:col>0</xdr:col>
                    <xdr:colOff>1057275</xdr:colOff>
                    <xdr:row>11</xdr:row>
                    <xdr:rowOff>9525</xdr:rowOff>
                  </from>
                  <to>
                    <xdr:col>0</xdr:col>
                    <xdr:colOff>1352550</xdr:colOff>
                    <xdr:row>11</xdr:row>
                    <xdr:rowOff>228600</xdr:rowOff>
                  </to>
                </anchor>
              </controlPr>
            </control>
          </mc:Choice>
        </mc:AlternateContent>
        <mc:AlternateContent xmlns:mc="http://schemas.openxmlformats.org/markup-compatibility/2006">
          <mc:Choice Requires="x14">
            <control shapeId="2054" r:id="rId9" name="Check Box 6">
              <controlPr defaultSize="0" autoFill="0" autoLine="0" autoPict="0">
                <anchor moveWithCells="1">
                  <from>
                    <xdr:col>0</xdr:col>
                    <xdr:colOff>1057275</xdr:colOff>
                    <xdr:row>15</xdr:row>
                    <xdr:rowOff>9525</xdr:rowOff>
                  </from>
                  <to>
                    <xdr:col>0</xdr:col>
                    <xdr:colOff>1352550</xdr:colOff>
                    <xdr:row>16</xdr:row>
                    <xdr:rowOff>0</xdr:rowOff>
                  </to>
                </anchor>
              </controlPr>
            </control>
          </mc:Choice>
        </mc:AlternateContent>
        <mc:AlternateContent xmlns:mc="http://schemas.openxmlformats.org/markup-compatibility/2006">
          <mc:Choice Requires="x14">
            <control shapeId="2055" r:id="rId10" name="Check Box 7">
              <controlPr defaultSize="0" autoFill="0" autoLine="0" autoPict="0">
                <anchor moveWithCells="1">
                  <from>
                    <xdr:col>0</xdr:col>
                    <xdr:colOff>1057275</xdr:colOff>
                    <xdr:row>28</xdr:row>
                    <xdr:rowOff>9525</xdr:rowOff>
                  </from>
                  <to>
                    <xdr:col>0</xdr:col>
                    <xdr:colOff>1352550</xdr:colOff>
                    <xdr:row>29</xdr:row>
                    <xdr:rowOff>0</xdr:rowOff>
                  </to>
                </anchor>
              </controlPr>
            </control>
          </mc:Choice>
        </mc:AlternateContent>
        <mc:AlternateContent xmlns:mc="http://schemas.openxmlformats.org/markup-compatibility/2006">
          <mc:Choice Requires="x14">
            <control shapeId="2056" r:id="rId11" name="Check Box 8">
              <controlPr defaultSize="0" autoFill="0" autoLine="0" autoPict="0">
                <anchor moveWithCells="1">
                  <from>
                    <xdr:col>0</xdr:col>
                    <xdr:colOff>1057275</xdr:colOff>
                    <xdr:row>18</xdr:row>
                    <xdr:rowOff>9525</xdr:rowOff>
                  </from>
                  <to>
                    <xdr:col>0</xdr:col>
                    <xdr:colOff>1352550</xdr:colOff>
                    <xdr:row>19</xdr:row>
                    <xdr:rowOff>0</xdr:rowOff>
                  </to>
                </anchor>
              </controlPr>
            </control>
          </mc:Choice>
        </mc:AlternateContent>
        <mc:AlternateContent xmlns:mc="http://schemas.openxmlformats.org/markup-compatibility/2006">
          <mc:Choice Requires="x14">
            <control shapeId="9225" r:id="rId12" name="Check Box 4105">
              <controlPr defaultSize="0" autoFill="0" autoLine="0" autoPict="0">
                <anchor moveWithCells="1">
                  <from>
                    <xdr:col>0</xdr:col>
                    <xdr:colOff>1057275</xdr:colOff>
                    <xdr:row>9</xdr:row>
                    <xdr:rowOff>9525</xdr:rowOff>
                  </from>
                  <to>
                    <xdr:col>0</xdr:col>
                    <xdr:colOff>1352550</xdr:colOff>
                    <xdr:row>10</xdr:row>
                    <xdr:rowOff>9525</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Munka5">
    <pageSetUpPr fitToPage="1"/>
  </sheetPr>
  <dimension ref="A1:F25"/>
  <sheetViews>
    <sheetView showGridLines="0" topLeftCell="A13" zoomScale="85" zoomScaleNormal="85" zoomScaleSheetLayoutView="100" zoomScalePageLayoutView="55" workbookViewId="0">
      <selection activeCell="D34" sqref="D34"/>
    </sheetView>
  </sheetViews>
  <sheetFormatPr defaultColWidth="8.85546875" defaultRowHeight="12.75" x14ac:dyDescent="0.2"/>
  <cols>
    <col min="1" max="6" width="22.7109375" customWidth="1"/>
    <col min="7" max="7" width="15.7109375" customWidth="1"/>
  </cols>
  <sheetData>
    <row r="1" spans="1:6" ht="22.5" customHeight="1" x14ac:dyDescent="0.2">
      <c r="A1" s="544" t="s">
        <v>139</v>
      </c>
      <c r="B1" s="545"/>
      <c r="C1" s="545"/>
      <c r="D1" s="545"/>
      <c r="E1" s="545"/>
      <c r="F1" s="546"/>
    </row>
    <row r="2" spans="1:6" ht="18" x14ac:dyDescent="0.2">
      <c r="A2" s="541" t="s">
        <v>161</v>
      </c>
      <c r="B2" s="542"/>
      <c r="C2" s="542"/>
      <c r="D2" s="542"/>
      <c r="E2" s="542"/>
      <c r="F2" s="543"/>
    </row>
    <row r="3" spans="1:6" ht="21" customHeight="1" x14ac:dyDescent="0.2">
      <c r="A3" s="508" t="s">
        <v>162</v>
      </c>
      <c r="B3" s="509"/>
      <c r="C3" s="509"/>
      <c r="D3" s="358" t="s">
        <v>27</v>
      </c>
      <c r="E3" s="358"/>
      <c r="F3" s="381"/>
    </row>
    <row r="4" spans="1:6" ht="18" customHeight="1" x14ac:dyDescent="0.2">
      <c r="A4" s="559" t="s">
        <v>157</v>
      </c>
      <c r="B4" s="560"/>
      <c r="C4" s="560"/>
      <c r="D4" s="560"/>
      <c r="E4" s="560"/>
      <c r="F4" s="561"/>
    </row>
    <row r="5" spans="1:6" ht="38.25" customHeight="1" x14ac:dyDescent="0.2">
      <c r="A5" s="53" t="s">
        <v>152</v>
      </c>
      <c r="B5" s="49" t="s">
        <v>147</v>
      </c>
      <c r="C5" s="49" t="s">
        <v>159</v>
      </c>
      <c r="D5" s="49" t="s">
        <v>148</v>
      </c>
      <c r="E5" s="49" t="s">
        <v>149</v>
      </c>
      <c r="F5" s="54" t="s">
        <v>150</v>
      </c>
    </row>
    <row r="6" spans="1:6" ht="51" customHeight="1" x14ac:dyDescent="0.2">
      <c r="A6" s="53" t="s">
        <v>153</v>
      </c>
      <c r="B6" s="49" t="s">
        <v>154</v>
      </c>
      <c r="C6" s="49" t="s">
        <v>155</v>
      </c>
      <c r="D6" s="49" t="s">
        <v>156</v>
      </c>
      <c r="E6" s="49" t="s">
        <v>151</v>
      </c>
      <c r="F6" s="164" t="s">
        <v>207</v>
      </c>
    </row>
    <row r="7" spans="1:6" ht="72.75" customHeight="1" x14ac:dyDescent="0.2">
      <c r="A7" s="565" t="s">
        <v>208</v>
      </c>
      <c r="B7" s="484"/>
      <c r="C7" s="484"/>
      <c r="D7" s="484"/>
      <c r="E7" s="484"/>
      <c r="F7" s="485"/>
    </row>
    <row r="8" spans="1:6" ht="18.75" customHeight="1" x14ac:dyDescent="0.2">
      <c r="A8" s="554" t="s">
        <v>85</v>
      </c>
      <c r="B8" s="555"/>
      <c r="C8" s="555"/>
      <c r="D8" s="555"/>
      <c r="E8" s="555"/>
      <c r="F8" s="556"/>
    </row>
    <row r="9" spans="1:6" ht="33" customHeight="1" x14ac:dyDescent="0.2">
      <c r="A9" s="531" t="s">
        <v>119</v>
      </c>
      <c r="B9" s="524"/>
      <c r="C9" s="532"/>
      <c r="D9" s="557" t="s">
        <v>27</v>
      </c>
      <c r="E9" s="557"/>
      <c r="F9" s="558"/>
    </row>
    <row r="10" spans="1:6" ht="51.75" customHeight="1" x14ac:dyDescent="0.2">
      <c r="A10" s="511" t="s">
        <v>191</v>
      </c>
      <c r="B10" s="512"/>
      <c r="C10" s="512"/>
      <c r="D10" s="512"/>
      <c r="E10" s="512"/>
      <c r="F10" s="513"/>
    </row>
    <row r="11" spans="1:6" ht="20.25" customHeight="1" x14ac:dyDescent="0.2">
      <c r="A11" s="548" t="s">
        <v>54</v>
      </c>
      <c r="B11" s="549"/>
      <c r="C11" s="550"/>
      <c r="D11" s="551" t="s">
        <v>28</v>
      </c>
      <c r="E11" s="552"/>
      <c r="F11" s="553"/>
    </row>
    <row r="12" spans="1:6" ht="89.25" customHeight="1" thickBot="1" x14ac:dyDescent="0.25">
      <c r="A12" s="562"/>
      <c r="B12" s="563"/>
      <c r="C12" s="563"/>
      <c r="D12" s="563"/>
      <c r="E12" s="563"/>
      <c r="F12" s="564"/>
    </row>
    <row r="13" spans="1:6" ht="15" customHeight="1" thickBot="1" x14ac:dyDescent="0.25">
      <c r="A13" s="547"/>
      <c r="B13" s="547"/>
      <c r="C13" s="547"/>
      <c r="D13" s="547"/>
      <c r="E13" s="547"/>
      <c r="F13" s="547"/>
    </row>
    <row r="14" spans="1:6" ht="23.25" customHeight="1" thickBot="1" x14ac:dyDescent="0.25">
      <c r="A14" s="536" t="s">
        <v>125</v>
      </c>
      <c r="B14" s="537"/>
      <c r="C14" s="537"/>
      <c r="D14" s="537"/>
      <c r="E14" s="537"/>
      <c r="F14" s="538"/>
    </row>
    <row r="15" spans="1:6" ht="20.25" customHeight="1" x14ac:dyDescent="0.2">
      <c r="A15" s="539" t="s">
        <v>173</v>
      </c>
      <c r="B15" s="540"/>
      <c r="C15" s="540"/>
      <c r="D15" s="203" t="s">
        <v>27</v>
      </c>
      <c r="E15" s="529"/>
      <c r="F15" s="530"/>
    </row>
    <row r="16" spans="1:6" ht="72" customHeight="1" x14ac:dyDescent="0.2">
      <c r="A16" s="531" t="s">
        <v>56</v>
      </c>
      <c r="B16" s="532"/>
      <c r="C16" s="533" t="s">
        <v>209</v>
      </c>
      <c r="D16" s="534"/>
      <c r="E16" s="534"/>
      <c r="F16" s="535"/>
    </row>
    <row r="17" spans="1:6" ht="78" customHeight="1" thickBot="1" x14ac:dyDescent="0.25">
      <c r="A17" s="562" t="s">
        <v>184</v>
      </c>
      <c r="B17" s="563"/>
      <c r="C17" s="563"/>
      <c r="D17" s="563"/>
      <c r="E17" s="563"/>
      <c r="F17" s="564"/>
    </row>
    <row r="18" spans="1:6" ht="18.75" customHeight="1" thickBot="1" x14ac:dyDescent="0.25">
      <c r="A18" s="572"/>
      <c r="B18" s="573"/>
      <c r="C18" s="573"/>
      <c r="D18" s="573"/>
      <c r="E18" s="573"/>
      <c r="F18" s="574"/>
    </row>
    <row r="19" spans="1:6" ht="31.5" customHeight="1" thickBot="1" x14ac:dyDescent="0.25">
      <c r="A19" s="536" t="s">
        <v>135</v>
      </c>
      <c r="B19" s="578"/>
      <c r="C19" s="578"/>
      <c r="D19" s="578"/>
      <c r="E19" s="578"/>
      <c r="F19" s="579"/>
    </row>
    <row r="20" spans="1:6" ht="15" customHeight="1" x14ac:dyDescent="0.2">
      <c r="A20" s="580" t="s">
        <v>29</v>
      </c>
      <c r="B20" s="582" t="s">
        <v>30</v>
      </c>
      <c r="C20" s="582"/>
      <c r="D20" s="586" t="s">
        <v>57</v>
      </c>
      <c r="E20" s="587"/>
      <c r="F20" s="588"/>
    </row>
    <row r="21" spans="1:6" ht="30.75" customHeight="1" x14ac:dyDescent="0.25">
      <c r="A21" s="581"/>
      <c r="B21" s="583"/>
      <c r="C21" s="583"/>
      <c r="D21" s="569"/>
      <c r="E21" s="570"/>
      <c r="F21" s="571"/>
    </row>
    <row r="22" spans="1:6" ht="32.25" customHeight="1" x14ac:dyDescent="0.25">
      <c r="A22" s="581"/>
      <c r="B22" s="584"/>
      <c r="C22" s="585"/>
      <c r="D22" s="569"/>
      <c r="E22" s="570"/>
      <c r="F22" s="571"/>
    </row>
    <row r="23" spans="1:6" ht="37.5" customHeight="1" x14ac:dyDescent="0.2">
      <c r="A23" s="165" t="s">
        <v>58</v>
      </c>
      <c r="B23" s="566"/>
      <c r="C23" s="566"/>
      <c r="D23" s="566"/>
      <c r="E23" s="567"/>
      <c r="F23" s="568"/>
    </row>
    <row r="24" spans="1:6" ht="37.5" hidden="1" customHeight="1" x14ac:dyDescent="0.2">
      <c r="A24" s="192"/>
      <c r="B24" s="196"/>
      <c r="C24" s="193"/>
      <c r="D24" s="196"/>
      <c r="E24" s="194"/>
      <c r="F24" s="195"/>
    </row>
    <row r="25" spans="1:6" ht="41.25" customHeight="1" thickBot="1" x14ac:dyDescent="0.25">
      <c r="A25" s="191" t="s">
        <v>31</v>
      </c>
      <c r="B25" s="575" t="s">
        <v>210</v>
      </c>
      <c r="C25" s="575"/>
      <c r="D25" s="575"/>
      <c r="E25" s="576"/>
      <c r="F25" s="577"/>
    </row>
  </sheetData>
  <sheetProtection password="C724" sheet="1" objects="1" scenarios="1" formatCells="0" formatColumns="0" formatRows="0" insertRows="0" insertHyperlinks="0" sort="0"/>
  <mergeCells count="33">
    <mergeCell ref="A17:F17"/>
    <mergeCell ref="A19:F19"/>
    <mergeCell ref="A20:A22"/>
    <mergeCell ref="B20:C20"/>
    <mergeCell ref="B21:C21"/>
    <mergeCell ref="B22:C22"/>
    <mergeCell ref="D20:F20"/>
    <mergeCell ref="D21:F21"/>
    <mergeCell ref="B23:D23"/>
    <mergeCell ref="E23:F23"/>
    <mergeCell ref="D22:F22"/>
    <mergeCell ref="A18:F18"/>
    <mergeCell ref="B25:D25"/>
    <mergeCell ref="E25:F25"/>
    <mergeCell ref="A2:F2"/>
    <mergeCell ref="A1:F1"/>
    <mergeCell ref="A13:F13"/>
    <mergeCell ref="A11:C11"/>
    <mergeCell ref="D11:F11"/>
    <mergeCell ref="A9:C9"/>
    <mergeCell ref="A8:F8"/>
    <mergeCell ref="D9:F9"/>
    <mergeCell ref="A3:C3"/>
    <mergeCell ref="D3:F3"/>
    <mergeCell ref="A4:F4"/>
    <mergeCell ref="A10:F10"/>
    <mergeCell ref="A12:F12"/>
    <mergeCell ref="A7:F7"/>
    <mergeCell ref="E15:F15"/>
    <mergeCell ref="A16:B16"/>
    <mergeCell ref="C16:F16"/>
    <mergeCell ref="A14:F14"/>
    <mergeCell ref="A15:C15"/>
  </mergeCells>
  <phoneticPr fontId="19" type="noConversion"/>
  <conditionalFormatting sqref="A7:F7">
    <cfRule type="expression" dxfId="10" priority="12">
      <formula>EXACT(D3,"nem")</formula>
    </cfRule>
    <cfRule type="containsText" dxfId="9" priority="13" operator="containsText" text="Kérjük röviden, lényegre törően mutassa be az adott intézkedés egészséghatásait! ">
      <formula>NOT(ISERROR(SEARCH("Kérjük röviden, lényegre törően mutassa be az adott intézkedés egészséghatásait! ",A7)))</formula>
    </cfRule>
  </conditionalFormatting>
  <conditionalFormatting sqref="A17:F17">
    <cfRule type="expression" dxfId="8" priority="10">
      <formula>EXACT(D15,"igen ")</formula>
    </cfRule>
    <cfRule type="containsText" dxfId="7" priority="11" operator="containsText" text="Amennyiben nem, röviden, lényegre törően indokolja. (max. 8 mondat)">
      <formula>NOT(ISERROR(SEARCH("Amennyiben nem, röviden, lényegre törően indokolja. (max. 8 mondat)",A17)))</formula>
    </cfRule>
  </conditionalFormatting>
  <conditionalFormatting sqref="A12:F12">
    <cfRule type="expression" dxfId="6" priority="8">
      <formula>EXACT(D11,"nem")</formula>
    </cfRule>
    <cfRule type="containsText" dxfId="5" priority="9" operator="containsText" text="Kérjük mutassa be az intézkedés további hatásainak egyes elemeit!">
      <formula>NOT(ISERROR(SEARCH("Kérjük mutassa be az intézkedés további hatásainak egyes elemeit!",A12)))</formula>
    </cfRule>
  </conditionalFormatting>
  <conditionalFormatting sqref="A10:F10">
    <cfRule type="expression" dxfId="4" priority="4">
      <formula>EXACT(D9,"nem")</formula>
    </cfRule>
    <cfRule type="containsText" dxfId="3" priority="7" operator="containsText" text="Kérjük mutassa be az intézkedés környezeti és természeti hatásait!">
      <formula>NOT(ISERROR(SEARCH("Kérjük mutassa be az intézkedés környezeti és természeti hatásait!",A10)))</formula>
    </cfRule>
  </conditionalFormatting>
  <conditionalFormatting sqref="A16:F16">
    <cfRule type="expression" dxfId="2" priority="3">
      <formula>EXACT($D$15,"nem")</formula>
    </cfRule>
  </conditionalFormatting>
  <conditionalFormatting sqref="E15:F15">
    <cfRule type="expression" dxfId="1" priority="1">
      <formula>EXACT(D15,"nem")</formula>
    </cfRule>
    <cfRule type="expression" dxfId="0" priority="2">
      <formula>EXACT(D15,"nem")</formula>
    </cfRule>
  </conditionalFormatting>
  <dataValidations count="2">
    <dataValidation type="list" allowBlank="1" showInputMessage="1" showErrorMessage="1" sqref="D11 D9 D15 D3">
      <formula1>lista</formula1>
    </dataValidation>
    <dataValidation type="date" allowBlank="1" showInputMessage="1" showErrorMessage="1" sqref="E15">
      <formula1>40233</formula1>
      <formula2>73051</formula2>
    </dataValidation>
  </dataValidations>
  <printOptions horizontalCentered="1"/>
  <pageMargins left="0.74803149606299213" right="0.74803149606299213" top="0.98425196850393704" bottom="0.98425196850393704" header="0.51181102362204722" footer="0.51181102362204722"/>
  <pageSetup paperSize="9" scale="64"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5122" r:id="rId4" name="Check Box 2">
              <controlPr defaultSize="0" autoFill="0" autoLine="0" autoPict="0">
                <anchor moveWithCells="1">
                  <from>
                    <xdr:col>4</xdr:col>
                    <xdr:colOff>66675</xdr:colOff>
                    <xdr:row>4</xdr:row>
                    <xdr:rowOff>142875</xdr:rowOff>
                  </from>
                  <to>
                    <xdr:col>4</xdr:col>
                    <xdr:colOff>371475</xdr:colOff>
                    <xdr:row>4</xdr:row>
                    <xdr:rowOff>361950</xdr:rowOff>
                  </to>
                </anchor>
              </controlPr>
            </control>
          </mc:Choice>
        </mc:AlternateContent>
        <mc:AlternateContent xmlns:mc="http://schemas.openxmlformats.org/markup-compatibility/2006">
          <mc:Choice Requires="x14">
            <control shapeId="5123" r:id="rId5" name="Check Box 3">
              <controlPr defaultSize="0" autoFill="0" autoLine="0" autoPict="0">
                <anchor moveWithCells="1">
                  <from>
                    <xdr:col>4</xdr:col>
                    <xdr:colOff>1438275</xdr:colOff>
                    <xdr:row>4</xdr:row>
                    <xdr:rowOff>152400</xdr:rowOff>
                  </from>
                  <to>
                    <xdr:col>5</xdr:col>
                    <xdr:colOff>228600</xdr:colOff>
                    <xdr:row>4</xdr:row>
                    <xdr:rowOff>371475</xdr:rowOff>
                  </to>
                </anchor>
              </controlPr>
            </control>
          </mc:Choice>
        </mc:AlternateContent>
        <mc:AlternateContent xmlns:mc="http://schemas.openxmlformats.org/markup-compatibility/2006">
          <mc:Choice Requires="x14">
            <control shapeId="5124" r:id="rId6" name="Check Box 4">
              <controlPr defaultSize="0" autoFill="0" autoLine="0" autoPict="0">
                <anchor moveWithCells="1">
                  <from>
                    <xdr:col>3</xdr:col>
                    <xdr:colOff>161925</xdr:colOff>
                    <xdr:row>4</xdr:row>
                    <xdr:rowOff>133350</xdr:rowOff>
                  </from>
                  <to>
                    <xdr:col>3</xdr:col>
                    <xdr:colOff>466725</xdr:colOff>
                    <xdr:row>4</xdr:row>
                    <xdr:rowOff>352425</xdr:rowOff>
                  </to>
                </anchor>
              </controlPr>
            </control>
          </mc:Choice>
        </mc:AlternateContent>
        <mc:AlternateContent xmlns:mc="http://schemas.openxmlformats.org/markup-compatibility/2006">
          <mc:Choice Requires="x14">
            <control shapeId="5125" r:id="rId7" name="Check Box 5">
              <controlPr defaultSize="0" autoFill="0" autoLine="0" autoPict="0">
                <anchor moveWithCells="1">
                  <from>
                    <xdr:col>1</xdr:col>
                    <xdr:colOff>1485900</xdr:colOff>
                    <xdr:row>4</xdr:row>
                    <xdr:rowOff>133350</xdr:rowOff>
                  </from>
                  <to>
                    <xdr:col>2</xdr:col>
                    <xdr:colOff>276225</xdr:colOff>
                    <xdr:row>4</xdr:row>
                    <xdr:rowOff>352425</xdr:rowOff>
                  </to>
                </anchor>
              </controlPr>
            </control>
          </mc:Choice>
        </mc:AlternateContent>
        <mc:AlternateContent xmlns:mc="http://schemas.openxmlformats.org/markup-compatibility/2006">
          <mc:Choice Requires="x14">
            <control shapeId="5126" r:id="rId8" name="Check Box 6">
              <controlPr defaultSize="0" autoFill="0" autoLine="0" autoPict="0">
                <anchor moveWithCells="1">
                  <from>
                    <xdr:col>0</xdr:col>
                    <xdr:colOff>0</xdr:colOff>
                    <xdr:row>4</xdr:row>
                    <xdr:rowOff>123825</xdr:rowOff>
                  </from>
                  <to>
                    <xdr:col>0</xdr:col>
                    <xdr:colOff>304800</xdr:colOff>
                    <xdr:row>4</xdr:row>
                    <xdr:rowOff>342900</xdr:rowOff>
                  </to>
                </anchor>
              </controlPr>
            </control>
          </mc:Choice>
        </mc:AlternateContent>
        <mc:AlternateContent xmlns:mc="http://schemas.openxmlformats.org/markup-compatibility/2006">
          <mc:Choice Requires="x14">
            <control shapeId="5127" r:id="rId9" name="Check Box 7">
              <controlPr defaultSize="0" autoFill="0" autoLine="0" autoPict="0">
                <anchor moveWithCells="1">
                  <from>
                    <xdr:col>1</xdr:col>
                    <xdr:colOff>95250</xdr:colOff>
                    <xdr:row>4</xdr:row>
                    <xdr:rowOff>142875</xdr:rowOff>
                  </from>
                  <to>
                    <xdr:col>1</xdr:col>
                    <xdr:colOff>400050</xdr:colOff>
                    <xdr:row>4</xdr:row>
                    <xdr:rowOff>361950</xdr:rowOff>
                  </to>
                </anchor>
              </controlPr>
            </control>
          </mc:Choice>
        </mc:AlternateContent>
        <mc:AlternateContent xmlns:mc="http://schemas.openxmlformats.org/markup-compatibility/2006">
          <mc:Choice Requires="x14">
            <control shapeId="5128" r:id="rId10" name="Check Box 8">
              <controlPr defaultSize="0" autoFill="0" autoLine="0" autoPict="0">
                <anchor moveWithCells="1">
                  <from>
                    <xdr:col>4</xdr:col>
                    <xdr:colOff>76200</xdr:colOff>
                    <xdr:row>5</xdr:row>
                    <xdr:rowOff>57150</xdr:rowOff>
                  </from>
                  <to>
                    <xdr:col>4</xdr:col>
                    <xdr:colOff>381000</xdr:colOff>
                    <xdr:row>5</xdr:row>
                    <xdr:rowOff>276225</xdr:rowOff>
                  </to>
                </anchor>
              </controlPr>
            </control>
          </mc:Choice>
        </mc:AlternateContent>
        <mc:AlternateContent xmlns:mc="http://schemas.openxmlformats.org/markup-compatibility/2006">
          <mc:Choice Requires="x14">
            <control shapeId="5129" r:id="rId11" name="Check Box 9">
              <controlPr defaultSize="0" autoFill="0" autoLine="0" autoPict="0">
                <anchor moveWithCells="1">
                  <from>
                    <xdr:col>0</xdr:col>
                    <xdr:colOff>0</xdr:colOff>
                    <xdr:row>5</xdr:row>
                    <xdr:rowOff>19050</xdr:rowOff>
                  </from>
                  <to>
                    <xdr:col>0</xdr:col>
                    <xdr:colOff>304800</xdr:colOff>
                    <xdr:row>5</xdr:row>
                    <xdr:rowOff>238125</xdr:rowOff>
                  </to>
                </anchor>
              </controlPr>
            </control>
          </mc:Choice>
        </mc:AlternateContent>
        <mc:AlternateContent xmlns:mc="http://schemas.openxmlformats.org/markup-compatibility/2006">
          <mc:Choice Requires="x14">
            <control shapeId="5130" r:id="rId12" name="Check Box 10">
              <controlPr defaultSize="0" autoFill="0" autoLine="0" autoPict="0">
                <anchor moveWithCells="1">
                  <from>
                    <xdr:col>1</xdr:col>
                    <xdr:colOff>95250</xdr:colOff>
                    <xdr:row>5</xdr:row>
                    <xdr:rowOff>9525</xdr:rowOff>
                  </from>
                  <to>
                    <xdr:col>1</xdr:col>
                    <xdr:colOff>400050</xdr:colOff>
                    <xdr:row>5</xdr:row>
                    <xdr:rowOff>228600</xdr:rowOff>
                  </to>
                </anchor>
              </controlPr>
            </control>
          </mc:Choice>
        </mc:AlternateContent>
        <mc:AlternateContent xmlns:mc="http://schemas.openxmlformats.org/markup-compatibility/2006">
          <mc:Choice Requires="x14">
            <control shapeId="5131" r:id="rId13" name="Check Box 11">
              <controlPr defaultSize="0" autoFill="0" autoLine="0" autoPict="0">
                <anchor moveWithCells="1">
                  <from>
                    <xdr:col>1</xdr:col>
                    <xdr:colOff>1495425</xdr:colOff>
                    <xdr:row>5</xdr:row>
                    <xdr:rowOff>19050</xdr:rowOff>
                  </from>
                  <to>
                    <xdr:col>2</xdr:col>
                    <xdr:colOff>285750</xdr:colOff>
                    <xdr:row>5</xdr:row>
                    <xdr:rowOff>238125</xdr:rowOff>
                  </to>
                </anchor>
              </controlPr>
            </control>
          </mc:Choice>
        </mc:AlternateContent>
        <mc:AlternateContent xmlns:mc="http://schemas.openxmlformats.org/markup-compatibility/2006">
          <mc:Choice Requires="x14">
            <control shapeId="5132" r:id="rId14" name="Check Box 12">
              <controlPr defaultSize="0" autoFill="0" autoLine="0" autoPict="0">
                <anchor moveWithCells="1">
                  <from>
                    <xdr:col>3</xdr:col>
                    <xdr:colOff>161925</xdr:colOff>
                    <xdr:row>5</xdr:row>
                    <xdr:rowOff>19050</xdr:rowOff>
                  </from>
                  <to>
                    <xdr:col>3</xdr:col>
                    <xdr:colOff>466725</xdr:colOff>
                    <xdr:row>5</xdr:row>
                    <xdr:rowOff>238125</xdr:rowOff>
                  </to>
                </anchor>
              </controlPr>
            </control>
          </mc:Choice>
        </mc:AlternateContent>
      </controls>
    </mc:Choice>
  </mc:AlternateConten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6"/>
  <sheetViews>
    <sheetView showGridLines="0" zoomScale="115" zoomScaleNormal="115" zoomScaleSheetLayoutView="120" workbookViewId="0">
      <selection activeCell="A3" sqref="A3"/>
    </sheetView>
  </sheetViews>
  <sheetFormatPr defaultColWidth="8.85546875" defaultRowHeight="12.75" x14ac:dyDescent="0.2"/>
  <cols>
    <col min="1" max="2" width="58.28515625" customWidth="1"/>
  </cols>
  <sheetData>
    <row r="1" spans="1:5" ht="36.75" customHeight="1" x14ac:dyDescent="0.2">
      <c r="A1" s="591" t="s">
        <v>141</v>
      </c>
      <c r="B1" s="592"/>
      <c r="C1" s="3"/>
      <c r="D1" s="3"/>
      <c r="E1" s="3"/>
    </row>
    <row r="2" spans="1:5" s="30" customFormat="1" ht="58.5" customHeight="1" x14ac:dyDescent="0.2">
      <c r="A2" s="50" t="s">
        <v>142</v>
      </c>
      <c r="B2" s="50" t="s">
        <v>143</v>
      </c>
      <c r="C2" s="3"/>
      <c r="D2" s="3"/>
      <c r="E2" s="3"/>
    </row>
    <row r="3" spans="1:5" ht="377.25" customHeight="1" thickBot="1" x14ac:dyDescent="0.25">
      <c r="A3" s="204" t="s">
        <v>192</v>
      </c>
      <c r="B3" s="93"/>
    </row>
    <row r="4" spans="1:5" s="30" customFormat="1" ht="45" customHeight="1" x14ac:dyDescent="0.2">
      <c r="A4" s="589" t="s">
        <v>144</v>
      </c>
      <c r="B4" s="590"/>
    </row>
    <row r="5" spans="1:5" ht="26.25" customHeight="1" x14ac:dyDescent="0.2">
      <c r="A5" s="52" t="s">
        <v>145</v>
      </c>
      <c r="B5" s="51" t="s">
        <v>146</v>
      </c>
    </row>
    <row r="6" spans="1:5" ht="132" customHeight="1" thickBot="1" x14ac:dyDescent="0.25">
      <c r="A6" s="189"/>
      <c r="B6" s="94"/>
    </row>
  </sheetData>
  <sheetProtection sheet="1" objects="1" scenarios="1" formatCells="0" formatColumns="0" formatRows="0" insertColumns="0" insertRows="0"/>
  <mergeCells count="2">
    <mergeCell ref="A4:B4"/>
    <mergeCell ref="A1:B1"/>
  </mergeCells>
  <phoneticPr fontId="0" type="noConversion"/>
  <pageMargins left="0.75" right="0.75" top="1" bottom="1" header="0.5" footer="0.5"/>
  <pageSetup paperSize="9" scale="75"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Munka9"/>
  <dimension ref="A2:O40"/>
  <sheetViews>
    <sheetView workbookViewId="0">
      <selection activeCell="B4" sqref="B4"/>
    </sheetView>
  </sheetViews>
  <sheetFormatPr defaultColWidth="8.85546875" defaultRowHeight="12.75" x14ac:dyDescent="0.2"/>
  <cols>
    <col min="8" max="10" width="15.140625" bestFit="1" customWidth="1"/>
    <col min="11" max="11" width="13.42578125" bestFit="1" customWidth="1"/>
    <col min="12" max="12" width="16.42578125" bestFit="1" customWidth="1"/>
  </cols>
  <sheetData>
    <row r="2" spans="1:15" x14ac:dyDescent="0.2">
      <c r="A2" s="29"/>
      <c r="B2" s="29"/>
      <c r="C2" s="29"/>
      <c r="D2" s="29"/>
      <c r="E2" s="29"/>
      <c r="F2" s="29"/>
      <c r="G2" s="29"/>
      <c r="H2" s="29"/>
      <c r="I2" s="29"/>
      <c r="J2" s="29" t="s">
        <v>53</v>
      </c>
      <c r="K2" s="29"/>
      <c r="L2" s="29"/>
      <c r="M2" s="29"/>
      <c r="N2" s="29"/>
      <c r="O2" s="29"/>
    </row>
    <row r="3" spans="1:15" x14ac:dyDescent="0.2">
      <c r="A3" s="29"/>
      <c r="B3" s="29" t="s">
        <v>27</v>
      </c>
      <c r="C3" s="29"/>
      <c r="D3" s="29" t="s">
        <v>15</v>
      </c>
      <c r="E3" s="29" t="s">
        <v>15</v>
      </c>
      <c r="F3" s="29"/>
      <c r="G3" s="29" t="s">
        <v>60</v>
      </c>
      <c r="H3" s="29"/>
      <c r="I3" s="29"/>
      <c r="J3" s="29" t="s">
        <v>15</v>
      </c>
      <c r="K3" s="29"/>
      <c r="L3" s="29" t="s">
        <v>55</v>
      </c>
      <c r="M3" s="29"/>
      <c r="N3" s="29"/>
      <c r="O3" s="29"/>
    </row>
    <row r="4" spans="1:15" x14ac:dyDescent="0.2">
      <c r="A4" s="29"/>
      <c r="B4" s="29" t="s">
        <v>28</v>
      </c>
      <c r="C4" s="29"/>
      <c r="D4" s="29" t="s">
        <v>28</v>
      </c>
      <c r="E4" s="29" t="s">
        <v>28</v>
      </c>
      <c r="F4" s="29"/>
      <c r="G4" s="29" t="s">
        <v>61</v>
      </c>
      <c r="H4" s="29"/>
      <c r="I4" s="29"/>
      <c r="J4" s="29" t="s">
        <v>28</v>
      </c>
      <c r="K4" s="29"/>
      <c r="L4" s="29" t="s">
        <v>62</v>
      </c>
      <c r="M4" s="29"/>
      <c r="N4" s="29"/>
      <c r="O4" s="29"/>
    </row>
    <row r="5" spans="1:15" x14ac:dyDescent="0.2">
      <c r="A5" s="29"/>
      <c r="B5" s="29"/>
      <c r="C5" s="29"/>
      <c r="D5" s="29" t="s">
        <v>49</v>
      </c>
      <c r="E5" s="29" t="s">
        <v>13</v>
      </c>
      <c r="F5" s="29"/>
      <c r="G5" s="29" t="s">
        <v>15</v>
      </c>
      <c r="H5" s="29"/>
      <c r="I5" s="29"/>
      <c r="J5" s="29" t="s">
        <v>53</v>
      </c>
      <c r="K5" s="29"/>
      <c r="L5" s="29" t="s">
        <v>63</v>
      </c>
      <c r="M5" s="29"/>
      <c r="N5" s="29"/>
      <c r="O5" s="29"/>
    </row>
    <row r="6" spans="1:15" x14ac:dyDescent="0.2">
      <c r="A6" s="29"/>
      <c r="B6" s="29"/>
      <c r="C6" s="29"/>
      <c r="D6" s="29"/>
      <c r="E6" s="29"/>
      <c r="F6" s="29"/>
      <c r="G6" s="29"/>
      <c r="H6" s="29"/>
      <c r="I6" s="29"/>
      <c r="J6" s="29"/>
      <c r="K6" s="29"/>
      <c r="L6" s="29" t="s">
        <v>49</v>
      </c>
      <c r="M6" s="29"/>
      <c r="N6" s="29"/>
      <c r="O6" s="29"/>
    </row>
    <row r="7" spans="1:15" x14ac:dyDescent="0.2">
      <c r="A7" s="29"/>
      <c r="B7" s="29"/>
      <c r="C7" s="29"/>
      <c r="D7" s="29"/>
      <c r="E7" s="29"/>
      <c r="F7" s="29"/>
      <c r="G7" s="29"/>
      <c r="H7" s="29"/>
      <c r="I7" s="29"/>
      <c r="J7" s="29"/>
      <c r="K7" s="29"/>
      <c r="L7" s="29"/>
      <c r="M7" s="29"/>
      <c r="N7" s="29"/>
      <c r="O7" s="29"/>
    </row>
    <row r="8" spans="1:15" x14ac:dyDescent="0.2">
      <c r="A8" s="29"/>
      <c r="B8" s="29"/>
      <c r="C8" s="29"/>
      <c r="D8" s="29"/>
      <c r="E8" s="29"/>
      <c r="F8" s="29"/>
      <c r="G8" s="29"/>
      <c r="H8" s="29"/>
      <c r="I8" s="29"/>
      <c r="J8" s="29"/>
      <c r="K8" s="29"/>
      <c r="L8" s="29"/>
      <c r="M8" s="29"/>
      <c r="N8" s="29"/>
      <c r="O8" s="29"/>
    </row>
    <row r="9" spans="1:15" x14ac:dyDescent="0.2">
      <c r="A9" s="29" t="s">
        <v>64</v>
      </c>
      <c r="B9" s="29"/>
      <c r="C9" s="29"/>
      <c r="D9" s="29" t="s">
        <v>67</v>
      </c>
      <c r="E9" s="29"/>
      <c r="F9" s="29"/>
      <c r="G9" s="29"/>
      <c r="H9" s="29"/>
      <c r="I9" s="29"/>
      <c r="J9" s="29"/>
      <c r="K9" s="29"/>
      <c r="L9" s="29"/>
      <c r="M9" s="29"/>
      <c r="N9" s="29"/>
      <c r="O9" s="29"/>
    </row>
    <row r="10" spans="1:15" x14ac:dyDescent="0.2">
      <c r="A10" s="29">
        <v>1</v>
      </c>
      <c r="B10" s="29" t="b">
        <v>0</v>
      </c>
      <c r="C10" s="29"/>
      <c r="D10" s="29">
        <v>1</v>
      </c>
      <c r="E10" s="29" t="b">
        <v>1</v>
      </c>
      <c r="F10" s="29"/>
      <c r="G10" s="29"/>
      <c r="H10" s="29"/>
      <c r="I10" s="29"/>
      <c r="J10" s="29"/>
      <c r="K10" s="29"/>
      <c r="L10" s="29"/>
      <c r="M10" s="29"/>
      <c r="N10" s="29"/>
      <c r="O10" s="29"/>
    </row>
    <row r="11" spans="1:15" x14ac:dyDescent="0.2">
      <c r="A11" s="29">
        <v>2</v>
      </c>
      <c r="B11" s="29" t="b">
        <v>0</v>
      </c>
      <c r="C11" s="29"/>
      <c r="D11" s="29">
        <v>2</v>
      </c>
      <c r="E11" s="29" t="b">
        <v>0</v>
      </c>
      <c r="F11" s="29"/>
      <c r="G11" s="29"/>
      <c r="H11" s="29"/>
      <c r="I11" s="29"/>
      <c r="J11" s="29"/>
      <c r="K11" s="29"/>
      <c r="L11" s="29"/>
      <c r="M11" s="29"/>
      <c r="N11" s="29"/>
      <c r="O11" s="29"/>
    </row>
    <row r="12" spans="1:15" x14ac:dyDescent="0.2">
      <c r="A12" s="29">
        <v>3</v>
      </c>
      <c r="B12" s="29" t="b">
        <v>1</v>
      </c>
      <c r="C12" s="29"/>
      <c r="D12" s="29">
        <v>3</v>
      </c>
      <c r="E12" s="29" t="b">
        <v>1</v>
      </c>
      <c r="F12" s="29"/>
      <c r="G12" s="29"/>
      <c r="H12" s="29"/>
      <c r="I12" s="29"/>
      <c r="J12" s="29"/>
      <c r="K12" s="29"/>
      <c r="L12" s="29"/>
      <c r="M12" s="29"/>
      <c r="N12" s="29"/>
      <c r="O12" s="29"/>
    </row>
    <row r="13" spans="1:15" x14ac:dyDescent="0.2">
      <c r="A13" s="29">
        <v>4</v>
      </c>
      <c r="B13" s="29" t="b">
        <v>1</v>
      </c>
      <c r="C13" s="29"/>
      <c r="D13" s="29">
        <v>4</v>
      </c>
      <c r="E13" s="29" t="b">
        <v>0</v>
      </c>
      <c r="F13" s="29"/>
      <c r="G13" s="29"/>
      <c r="H13" s="29"/>
      <c r="I13" s="29"/>
      <c r="J13" s="29"/>
      <c r="K13" s="29"/>
      <c r="L13" s="29"/>
      <c r="M13" s="29"/>
      <c r="N13" s="29"/>
      <c r="O13" s="29"/>
    </row>
    <row r="14" spans="1:15" x14ac:dyDescent="0.2">
      <c r="A14" s="29">
        <v>5</v>
      </c>
      <c r="B14" s="29" t="b">
        <v>0</v>
      </c>
      <c r="C14" s="29"/>
      <c r="D14" s="29">
        <v>5</v>
      </c>
      <c r="E14" s="29" t="b">
        <v>0</v>
      </c>
      <c r="F14" s="29"/>
      <c r="G14" s="29"/>
      <c r="H14" s="29"/>
      <c r="I14" s="29"/>
      <c r="J14" s="29"/>
      <c r="K14" s="29"/>
      <c r="L14" s="29"/>
      <c r="M14" s="29"/>
      <c r="N14" s="29"/>
      <c r="O14" s="29"/>
    </row>
    <row r="15" spans="1:15" x14ac:dyDescent="0.2">
      <c r="A15" s="29">
        <v>6</v>
      </c>
      <c r="B15" s="29" t="b">
        <v>1</v>
      </c>
      <c r="C15" s="29"/>
      <c r="D15" s="29">
        <v>6</v>
      </c>
      <c r="E15" s="29" t="b">
        <v>0</v>
      </c>
      <c r="F15" s="29"/>
      <c r="G15" s="29"/>
      <c r="H15" s="29"/>
      <c r="I15" s="29"/>
      <c r="J15" s="29"/>
      <c r="K15" s="29"/>
      <c r="L15" s="29"/>
      <c r="M15" s="29"/>
      <c r="N15" s="29"/>
      <c r="O15" s="29"/>
    </row>
    <row r="16" spans="1:15" x14ac:dyDescent="0.2">
      <c r="A16" s="29"/>
      <c r="B16" s="29"/>
      <c r="C16" s="29"/>
      <c r="D16" s="29"/>
      <c r="E16" s="29"/>
      <c r="F16" s="29"/>
      <c r="G16" s="29"/>
      <c r="H16" s="29"/>
      <c r="I16" s="29"/>
      <c r="J16" s="29"/>
      <c r="K16" s="29"/>
      <c r="L16" s="29"/>
      <c r="M16" s="29"/>
      <c r="N16" s="29"/>
      <c r="O16" s="29"/>
    </row>
    <row r="17" spans="1:15" x14ac:dyDescent="0.2">
      <c r="A17" s="29"/>
      <c r="B17" s="29"/>
      <c r="C17" s="29"/>
      <c r="D17" s="29"/>
      <c r="E17" s="29"/>
      <c r="F17" s="29"/>
      <c r="G17" s="29"/>
      <c r="H17" s="29"/>
      <c r="I17" s="29"/>
      <c r="J17" s="29"/>
      <c r="K17" s="29"/>
      <c r="L17" s="29"/>
      <c r="M17" s="29"/>
      <c r="N17" s="29"/>
      <c r="O17" s="29"/>
    </row>
    <row r="18" spans="1:15" x14ac:dyDescent="0.2">
      <c r="A18" s="29"/>
      <c r="B18" s="29"/>
      <c r="C18" s="29"/>
      <c r="D18" s="29"/>
      <c r="E18" s="29"/>
      <c r="F18" s="29"/>
      <c r="G18" s="29"/>
      <c r="H18" s="29"/>
      <c r="I18" s="29"/>
      <c r="J18" s="29"/>
      <c r="K18" s="29"/>
      <c r="L18" s="29"/>
      <c r="M18" s="29"/>
      <c r="N18" s="29"/>
      <c r="O18" s="29"/>
    </row>
    <row r="19" spans="1:15" x14ac:dyDescent="0.2">
      <c r="A19" s="29"/>
      <c r="B19" s="29"/>
      <c r="C19" s="29"/>
      <c r="D19" s="29"/>
      <c r="E19" s="29"/>
      <c r="F19" s="29"/>
      <c r="G19" s="29"/>
      <c r="H19" s="29"/>
      <c r="I19" s="29"/>
      <c r="J19" s="29"/>
      <c r="K19" s="29"/>
      <c r="L19" s="29"/>
      <c r="M19" s="29"/>
      <c r="N19" s="29"/>
      <c r="O19" s="29"/>
    </row>
    <row r="20" spans="1:15" x14ac:dyDescent="0.2">
      <c r="A20" s="29"/>
      <c r="B20" s="29"/>
      <c r="C20" s="29"/>
      <c r="D20" s="29"/>
      <c r="E20" s="29"/>
      <c r="F20" s="29"/>
      <c r="G20" s="29"/>
      <c r="H20" s="29"/>
      <c r="I20" s="29"/>
      <c r="J20" s="29"/>
      <c r="K20" s="29"/>
      <c r="L20" s="29"/>
      <c r="M20" s="29"/>
      <c r="N20" s="29"/>
      <c r="O20" s="29"/>
    </row>
    <row r="21" spans="1:15" x14ac:dyDescent="0.2">
      <c r="A21" s="29" t="s">
        <v>114</v>
      </c>
      <c r="B21" s="29"/>
      <c r="C21" s="29"/>
      <c r="D21" s="29"/>
      <c r="E21" s="6" t="s">
        <v>163</v>
      </c>
      <c r="F21" s="29"/>
      <c r="G21" s="29"/>
      <c r="H21" s="6" t="s">
        <v>168</v>
      </c>
      <c r="I21" s="29"/>
      <c r="J21" s="29"/>
      <c r="K21" s="29"/>
      <c r="L21" s="29"/>
      <c r="M21" s="29"/>
    </row>
    <row r="22" spans="1:15" x14ac:dyDescent="0.2">
      <c r="A22" s="29" t="s">
        <v>111</v>
      </c>
      <c r="B22" s="29"/>
      <c r="C22" s="29"/>
      <c r="D22" s="29"/>
      <c r="E22" s="6" t="s">
        <v>164</v>
      </c>
      <c r="F22" s="29"/>
      <c r="G22" s="29"/>
      <c r="H22" s="6" t="s">
        <v>169</v>
      </c>
      <c r="I22" s="29"/>
      <c r="J22" s="29"/>
      <c r="K22" s="29"/>
      <c r="L22" s="29"/>
      <c r="M22" s="29"/>
      <c r="N22" s="29"/>
      <c r="O22" s="29"/>
    </row>
    <row r="23" spans="1:15" x14ac:dyDescent="0.2">
      <c r="A23" s="29" t="s">
        <v>112</v>
      </c>
      <c r="B23" s="29"/>
      <c r="C23" s="29"/>
      <c r="D23" s="29"/>
      <c r="E23" s="6" t="s">
        <v>165</v>
      </c>
      <c r="F23" s="29"/>
      <c r="G23" s="29"/>
      <c r="H23" s="6" t="s">
        <v>49</v>
      </c>
      <c r="I23" s="29"/>
      <c r="J23" s="29"/>
      <c r="K23" s="29"/>
      <c r="L23" s="29"/>
      <c r="M23" s="29"/>
      <c r="N23" s="29"/>
      <c r="O23" s="29"/>
    </row>
    <row r="24" spans="1:15" x14ac:dyDescent="0.2">
      <c r="A24" s="29" t="s">
        <v>113</v>
      </c>
      <c r="B24" s="29"/>
      <c r="C24" s="29"/>
      <c r="D24" s="29"/>
      <c r="E24" s="6" t="s">
        <v>166</v>
      </c>
      <c r="F24" s="29"/>
      <c r="G24" s="29"/>
      <c r="H24" s="29"/>
      <c r="I24" s="29"/>
      <c r="J24" s="29"/>
      <c r="K24" s="29"/>
      <c r="L24" s="29"/>
      <c r="M24" s="29"/>
      <c r="N24" s="29"/>
      <c r="O24" s="29"/>
    </row>
    <row r="25" spans="1:15" x14ac:dyDescent="0.2">
      <c r="A25" s="29"/>
      <c r="B25" s="29"/>
      <c r="C25" s="29"/>
      <c r="D25" s="29"/>
      <c r="E25" s="6" t="s">
        <v>167</v>
      </c>
      <c r="F25" s="29"/>
      <c r="G25" s="29"/>
      <c r="H25" s="29"/>
      <c r="I25" s="29"/>
      <c r="J25" s="29"/>
      <c r="K25" s="29"/>
      <c r="L25" s="29"/>
      <c r="M25" s="29"/>
      <c r="N25" s="29"/>
      <c r="O25" s="29"/>
    </row>
    <row r="26" spans="1:15" x14ac:dyDescent="0.2">
      <c r="A26" s="29" t="s">
        <v>111</v>
      </c>
      <c r="B26" s="29"/>
      <c r="C26" s="29"/>
      <c r="D26" s="29"/>
      <c r="E26" s="6" t="s">
        <v>79</v>
      </c>
      <c r="F26" s="29"/>
      <c r="G26" s="29"/>
      <c r="H26" s="29"/>
      <c r="I26" s="29"/>
      <c r="J26" s="29"/>
      <c r="K26" s="29"/>
      <c r="L26" s="29"/>
      <c r="M26" s="29"/>
      <c r="N26" s="29"/>
      <c r="O26" s="29"/>
    </row>
    <row r="27" spans="1:15" x14ac:dyDescent="0.2">
      <c r="A27" s="29"/>
      <c r="B27" s="29"/>
      <c r="C27" s="29"/>
      <c r="D27" s="29"/>
      <c r="E27" t="s">
        <v>79</v>
      </c>
      <c r="F27" s="29"/>
      <c r="G27" s="29"/>
      <c r="H27" s="29"/>
      <c r="I27" s="29"/>
      <c r="J27" s="29"/>
      <c r="K27" s="29"/>
      <c r="L27" s="29"/>
      <c r="M27" s="29"/>
      <c r="N27" s="29"/>
      <c r="O27" s="29"/>
    </row>
    <row r="28" spans="1:15" x14ac:dyDescent="0.2">
      <c r="A28" s="29"/>
      <c r="B28" s="29"/>
      <c r="C28" s="29"/>
      <c r="D28" s="29"/>
      <c r="E28" s="29"/>
      <c r="F28" s="29"/>
      <c r="G28" s="29"/>
      <c r="H28" s="29"/>
      <c r="I28" s="29"/>
      <c r="J28" s="29"/>
      <c r="K28" s="29"/>
      <c r="L28" s="29"/>
      <c r="M28" s="29"/>
      <c r="N28" s="29"/>
      <c r="O28" s="29"/>
    </row>
    <row r="29" spans="1:15" x14ac:dyDescent="0.2">
      <c r="A29" s="29"/>
      <c r="B29" s="29"/>
      <c r="C29" s="29"/>
      <c r="D29" s="29"/>
      <c r="E29" s="29"/>
      <c r="F29" s="29"/>
      <c r="G29" s="29"/>
      <c r="H29" s="29"/>
      <c r="I29" s="29"/>
      <c r="J29" s="29"/>
      <c r="K29" s="29"/>
      <c r="L29" s="29"/>
      <c r="M29" s="29"/>
      <c r="N29" s="29"/>
      <c r="O29" s="29"/>
    </row>
    <row r="30" spans="1:15" x14ac:dyDescent="0.2">
      <c r="A30" s="29"/>
      <c r="B30" s="29"/>
      <c r="C30" s="29"/>
      <c r="D30" s="29"/>
      <c r="E30" s="29"/>
      <c r="F30" s="29"/>
      <c r="G30" s="29"/>
      <c r="H30" s="29"/>
      <c r="I30" s="29"/>
      <c r="J30" s="29"/>
      <c r="K30" s="29"/>
      <c r="L30" s="29"/>
      <c r="M30" s="29"/>
      <c r="N30" s="29"/>
      <c r="O30" s="29"/>
    </row>
    <row r="31" spans="1:15" x14ac:dyDescent="0.2">
      <c r="A31" s="29"/>
      <c r="B31" s="29"/>
      <c r="C31" s="29"/>
      <c r="D31" s="29"/>
      <c r="E31" s="29"/>
      <c r="F31" s="29"/>
      <c r="G31" s="29"/>
      <c r="H31" s="29"/>
      <c r="I31" s="29"/>
      <c r="J31" s="29"/>
      <c r="K31" s="29"/>
      <c r="L31" s="29"/>
      <c r="M31" s="29"/>
      <c r="N31" s="29"/>
      <c r="O31" s="29"/>
    </row>
    <row r="32" spans="1:15" x14ac:dyDescent="0.2">
      <c r="A32" s="29"/>
      <c r="B32" s="29"/>
      <c r="C32" s="29"/>
      <c r="D32" s="29"/>
      <c r="E32" s="29"/>
      <c r="F32" s="29"/>
      <c r="G32" s="29"/>
      <c r="H32" s="29"/>
      <c r="I32" s="29"/>
      <c r="J32" s="29"/>
      <c r="K32" s="29"/>
      <c r="L32" s="29"/>
      <c r="M32" s="29"/>
      <c r="N32" s="29"/>
      <c r="O32" s="29"/>
    </row>
    <row r="33" spans="1:15" x14ac:dyDescent="0.2">
      <c r="A33" s="29"/>
      <c r="B33" s="29"/>
      <c r="C33" s="29"/>
      <c r="D33" s="29"/>
      <c r="E33" s="29"/>
      <c r="F33" s="29"/>
      <c r="G33" s="29"/>
      <c r="H33" s="29"/>
      <c r="I33" s="29"/>
      <c r="J33" s="29"/>
      <c r="K33" s="29"/>
      <c r="L33" s="29"/>
      <c r="M33" s="29"/>
      <c r="N33" s="29"/>
      <c r="O33" s="29"/>
    </row>
    <row r="34" spans="1:15" x14ac:dyDescent="0.2">
      <c r="A34" s="29"/>
      <c r="B34" s="29"/>
      <c r="C34" s="29"/>
      <c r="D34" s="29"/>
      <c r="E34" s="29"/>
      <c r="F34" s="29"/>
      <c r="G34" s="29"/>
      <c r="H34" s="29"/>
      <c r="I34" s="29"/>
      <c r="J34" s="29"/>
      <c r="K34" s="29"/>
      <c r="L34" s="29"/>
      <c r="M34" s="29"/>
      <c r="N34" s="29"/>
      <c r="O34" s="29"/>
    </row>
    <row r="35" spans="1:15" x14ac:dyDescent="0.2">
      <c r="A35" s="29"/>
      <c r="B35" s="29"/>
      <c r="C35" s="29"/>
      <c r="D35" s="29"/>
      <c r="E35" s="29"/>
      <c r="F35" s="29"/>
      <c r="G35" s="29"/>
      <c r="H35" s="29"/>
      <c r="I35" s="29"/>
      <c r="J35" s="29"/>
      <c r="K35" s="29"/>
      <c r="L35" s="29"/>
      <c r="M35" s="29"/>
      <c r="N35" s="29"/>
      <c r="O35" s="29"/>
    </row>
    <row r="36" spans="1:15" x14ac:dyDescent="0.2">
      <c r="A36" s="29"/>
      <c r="B36" s="29"/>
      <c r="C36" s="29"/>
      <c r="D36" s="29"/>
      <c r="E36" s="29"/>
      <c r="F36" s="29"/>
      <c r="G36" s="29"/>
      <c r="H36" s="29"/>
      <c r="I36" s="29"/>
      <c r="J36" s="29"/>
      <c r="K36" s="29"/>
      <c r="L36" s="29"/>
      <c r="M36" s="29"/>
      <c r="N36" s="29"/>
      <c r="O36" s="29"/>
    </row>
    <row r="37" spans="1:15" x14ac:dyDescent="0.2">
      <c r="A37" s="29"/>
      <c r="B37" s="29"/>
      <c r="C37" s="29"/>
      <c r="D37" s="29"/>
      <c r="E37" s="29"/>
      <c r="F37" s="29"/>
      <c r="G37" s="29"/>
      <c r="H37" s="29"/>
      <c r="I37" s="29"/>
      <c r="J37" s="29"/>
      <c r="K37" s="29"/>
      <c r="L37" s="29"/>
      <c r="M37" s="29"/>
      <c r="N37" s="29"/>
      <c r="O37" s="29"/>
    </row>
    <row r="38" spans="1:15" x14ac:dyDescent="0.2">
      <c r="A38" s="29"/>
      <c r="B38" s="29"/>
      <c r="C38" s="29"/>
      <c r="D38" s="29"/>
      <c r="E38" s="29"/>
      <c r="F38" s="29"/>
      <c r="G38" s="29"/>
      <c r="H38" s="29"/>
      <c r="I38" s="29"/>
      <c r="J38" s="29"/>
      <c r="K38" s="29"/>
      <c r="L38" s="29"/>
      <c r="M38" s="29"/>
      <c r="N38" s="29"/>
      <c r="O38" s="29"/>
    </row>
    <row r="39" spans="1:15" x14ac:dyDescent="0.2">
      <c r="A39" s="29"/>
      <c r="B39" s="29"/>
      <c r="C39" s="29"/>
      <c r="D39" s="29"/>
      <c r="E39" s="29"/>
      <c r="F39" s="29"/>
      <c r="G39" s="29"/>
      <c r="H39" s="29"/>
      <c r="I39" s="29"/>
      <c r="J39" s="29"/>
      <c r="K39" s="29"/>
      <c r="L39" s="29"/>
      <c r="M39" s="29"/>
      <c r="N39" s="29"/>
      <c r="O39" s="29"/>
    </row>
    <row r="40" spans="1:15" x14ac:dyDescent="0.2">
      <c r="A40" s="29"/>
      <c r="B40" s="29"/>
      <c r="C40" s="29"/>
      <c r="D40" s="29"/>
      <c r="E40" s="29"/>
      <c r="F40" s="29"/>
      <c r="G40" s="29"/>
      <c r="H40" s="29"/>
      <c r="I40" s="29"/>
      <c r="J40" s="29"/>
      <c r="K40" s="29"/>
      <c r="L40" s="29"/>
      <c r="M40" s="29"/>
      <c r="N40" s="29"/>
      <c r="O40" s="29"/>
    </row>
  </sheetData>
  <phoneticPr fontId="19" type="noConversion"/>
  <dataValidations count="9">
    <dataValidation type="list" allowBlank="1" showInputMessage="1" showErrorMessage="1" sqref="D2">
      <formula1>lista2</formula1>
    </dataValidation>
    <dataValidation type="list" allowBlank="1" showInputMessage="1" showErrorMessage="1" sqref="B2">
      <formula1>lista</formula1>
    </dataValidation>
    <dataValidation type="list" allowBlank="1" showInputMessage="1" showErrorMessage="1" sqref="G2">
      <formula1>igazgatas</formula1>
    </dataValidation>
    <dataValidation type="list" allowBlank="1" showInputMessage="1" showErrorMessage="1" sqref="J2">
      <formula1>reszbenvalasz</formula1>
    </dataValidation>
    <dataValidation type="list" allowBlank="1" showInputMessage="1" showErrorMessage="1" sqref="L2">
      <formula1>nemzetkozi2</formula1>
    </dataValidation>
    <dataValidation type="list" allowBlank="1" showInputMessage="1" showErrorMessage="1" sqref="E2">
      <formula1>szuksegtelen</formula1>
    </dataValidation>
    <dataValidation type="list" allowBlank="1" showInputMessage="1" showErrorMessage="1" sqref="A26">
      <formula1>Verseny</formula1>
    </dataValidation>
    <dataValidation type="list" showInputMessage="1" showErrorMessage="1" sqref="E27">
      <formula1>foglalkoztatas</formula1>
    </dataValidation>
    <dataValidation type="list" allowBlank="1" showInputMessage="1" showErrorMessage="1" sqref="H24">
      <formula1>foglalkoztatas2</formula1>
    </dataValidation>
  </dataValidations>
  <pageMargins left="0.75" right="0.75" top="1" bottom="1" header="0.5" footer="0.5"/>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1"/>
  <sheetViews>
    <sheetView showGridLines="0" workbookViewId="0">
      <selection activeCell="A10" sqref="A10:P10"/>
    </sheetView>
  </sheetViews>
  <sheetFormatPr defaultRowHeight="12.75" x14ac:dyDescent="0.2"/>
  <sheetData>
    <row r="1" spans="1:16" ht="12.75" customHeight="1" x14ac:dyDescent="0.2">
      <c r="A1" s="594" t="s">
        <v>171</v>
      </c>
      <c r="B1" s="594"/>
      <c r="C1" s="594"/>
      <c r="D1" s="594"/>
      <c r="E1" s="594"/>
      <c r="F1" s="594"/>
      <c r="G1" s="594"/>
      <c r="H1" s="594"/>
      <c r="I1" s="594"/>
      <c r="J1" s="594"/>
      <c r="K1" s="594"/>
      <c r="L1" s="594"/>
      <c r="M1" s="594"/>
      <c r="N1" s="594"/>
      <c r="O1" s="594"/>
      <c r="P1" s="56"/>
    </row>
    <row r="2" spans="1:16" x14ac:dyDescent="0.2">
      <c r="A2" s="594"/>
      <c r="B2" s="594"/>
      <c r="C2" s="594"/>
      <c r="D2" s="594"/>
      <c r="E2" s="594"/>
      <c r="F2" s="594"/>
      <c r="G2" s="594"/>
      <c r="H2" s="594"/>
      <c r="I2" s="594"/>
      <c r="J2" s="594"/>
      <c r="K2" s="594"/>
      <c r="L2" s="594"/>
      <c r="M2" s="594"/>
      <c r="N2" s="594"/>
      <c r="O2" s="594"/>
      <c r="P2" s="56"/>
    </row>
    <row r="3" spans="1:16" x14ac:dyDescent="0.2">
      <c r="A3" s="594"/>
      <c r="B3" s="594"/>
      <c r="C3" s="594"/>
      <c r="D3" s="594"/>
      <c r="E3" s="594"/>
      <c r="F3" s="594"/>
      <c r="G3" s="594"/>
      <c r="H3" s="594"/>
      <c r="I3" s="594"/>
      <c r="J3" s="594"/>
      <c r="K3" s="594"/>
      <c r="L3" s="594"/>
      <c r="M3" s="594"/>
      <c r="N3" s="594"/>
      <c r="O3" s="594"/>
      <c r="P3" s="56"/>
    </row>
    <row r="4" spans="1:16" x14ac:dyDescent="0.2">
      <c r="A4" s="594"/>
      <c r="B4" s="594"/>
      <c r="C4" s="594"/>
      <c r="D4" s="594"/>
      <c r="E4" s="594"/>
      <c r="F4" s="594"/>
      <c r="G4" s="594"/>
      <c r="H4" s="594"/>
      <c r="I4" s="594"/>
      <c r="J4" s="594"/>
      <c r="K4" s="594"/>
      <c r="L4" s="594"/>
      <c r="M4" s="594"/>
      <c r="N4" s="594"/>
      <c r="O4" s="594"/>
      <c r="P4" s="56"/>
    </row>
    <row r="5" spans="1:16" x14ac:dyDescent="0.2">
      <c r="A5" s="594"/>
      <c r="B5" s="594"/>
      <c r="C5" s="594"/>
      <c r="D5" s="594"/>
      <c r="E5" s="594"/>
      <c r="F5" s="594"/>
      <c r="G5" s="594"/>
      <c r="H5" s="594"/>
      <c r="I5" s="594"/>
      <c r="J5" s="594"/>
      <c r="K5" s="594"/>
      <c r="L5" s="594"/>
      <c r="M5" s="594"/>
      <c r="N5" s="594"/>
      <c r="O5" s="594"/>
      <c r="P5" s="56"/>
    </row>
    <row r="6" spans="1:16" x14ac:dyDescent="0.2">
      <c r="A6" s="594"/>
      <c r="B6" s="594"/>
      <c r="C6" s="594"/>
      <c r="D6" s="594"/>
      <c r="E6" s="594"/>
      <c r="F6" s="594"/>
      <c r="G6" s="594"/>
      <c r="H6" s="594"/>
      <c r="I6" s="594"/>
      <c r="J6" s="594"/>
      <c r="K6" s="594"/>
      <c r="L6" s="594"/>
      <c r="M6" s="594"/>
      <c r="N6" s="594"/>
      <c r="O6" s="594"/>
      <c r="P6" s="56"/>
    </row>
    <row r="7" spans="1:16" x14ac:dyDescent="0.2">
      <c r="A7" s="595"/>
      <c r="B7" s="595"/>
      <c r="C7" s="595"/>
      <c r="D7" s="595"/>
      <c r="E7" s="595"/>
      <c r="F7" s="595"/>
      <c r="G7" s="595"/>
      <c r="H7" s="595"/>
      <c r="I7" s="595"/>
      <c r="J7" s="595"/>
      <c r="K7" s="595"/>
      <c r="L7" s="595"/>
      <c r="M7" s="595"/>
      <c r="N7" s="595"/>
      <c r="O7" s="595"/>
      <c r="P7" s="56"/>
    </row>
    <row r="8" spans="1:16" ht="31.5" customHeight="1" x14ac:dyDescent="0.2">
      <c r="A8" s="598" t="s">
        <v>170</v>
      </c>
      <c r="B8" s="598"/>
      <c r="C8" s="598"/>
      <c r="D8" s="598"/>
      <c r="E8" s="598"/>
      <c r="F8" s="598"/>
      <c r="G8" s="598"/>
      <c r="H8" s="598"/>
      <c r="I8" s="598"/>
      <c r="J8" s="598"/>
      <c r="K8" s="598"/>
      <c r="L8" s="598"/>
      <c r="M8" s="598"/>
      <c r="N8" s="598"/>
      <c r="O8" s="598"/>
      <c r="P8" s="10"/>
    </row>
    <row r="9" spans="1:16" ht="81" customHeight="1" x14ac:dyDescent="0.2">
      <c r="A9" s="596" t="s">
        <v>174</v>
      </c>
      <c r="B9" s="597"/>
      <c r="C9" s="597"/>
      <c r="D9" s="597"/>
      <c r="E9" s="597"/>
      <c r="F9" s="597"/>
      <c r="G9" s="597"/>
      <c r="H9" s="597"/>
      <c r="I9" s="597"/>
      <c r="J9" s="597"/>
      <c r="K9" s="597"/>
      <c r="L9" s="597"/>
      <c r="M9" s="597"/>
      <c r="N9" s="597"/>
      <c r="O9" s="597"/>
      <c r="P9" s="597"/>
    </row>
    <row r="10" spans="1:16" x14ac:dyDescent="0.2">
      <c r="A10" s="593"/>
      <c r="B10" s="593"/>
      <c r="C10" s="593"/>
      <c r="D10" s="593"/>
      <c r="E10" s="593"/>
      <c r="F10" s="593"/>
      <c r="G10" s="593"/>
      <c r="H10" s="593"/>
      <c r="I10" s="593"/>
      <c r="J10" s="593"/>
      <c r="K10" s="593"/>
      <c r="L10" s="593"/>
      <c r="M10" s="593"/>
      <c r="N10" s="593"/>
      <c r="O10" s="593"/>
      <c r="P10" s="593"/>
    </row>
    <row r="11" spans="1:16" x14ac:dyDescent="0.2">
      <c r="A11" s="593"/>
      <c r="B11" s="593"/>
      <c r="C11" s="593"/>
      <c r="D11" s="593"/>
      <c r="E11" s="593"/>
      <c r="F11" s="593"/>
      <c r="G11" s="593"/>
      <c r="H11" s="593"/>
      <c r="I11" s="593"/>
      <c r="J11" s="593"/>
      <c r="K11" s="593"/>
      <c r="L11" s="593"/>
      <c r="M11" s="593"/>
      <c r="N11" s="593"/>
      <c r="O11" s="593"/>
      <c r="P11" s="593"/>
    </row>
    <row r="12" spans="1:16" x14ac:dyDescent="0.2">
      <c r="A12" s="593"/>
      <c r="B12" s="593"/>
      <c r="C12" s="593"/>
      <c r="D12" s="593"/>
      <c r="E12" s="593"/>
      <c r="F12" s="593"/>
      <c r="G12" s="593"/>
      <c r="H12" s="593"/>
      <c r="I12" s="593"/>
      <c r="J12" s="593"/>
      <c r="K12" s="593"/>
      <c r="L12" s="593"/>
      <c r="M12" s="593"/>
      <c r="N12" s="593"/>
      <c r="O12" s="593"/>
      <c r="P12" s="593"/>
    </row>
    <row r="13" spans="1:16" x14ac:dyDescent="0.2">
      <c r="A13" s="593"/>
      <c r="B13" s="593"/>
      <c r="C13" s="593"/>
      <c r="D13" s="593"/>
      <c r="E13" s="593"/>
      <c r="F13" s="593"/>
      <c r="G13" s="593"/>
      <c r="H13" s="593"/>
      <c r="I13" s="593"/>
      <c r="J13" s="593"/>
      <c r="K13" s="593"/>
      <c r="L13" s="593"/>
      <c r="M13" s="593"/>
      <c r="N13" s="593"/>
      <c r="O13" s="593"/>
      <c r="P13" s="593"/>
    </row>
    <row r="14" spans="1:16" x14ac:dyDescent="0.2">
      <c r="A14" s="593"/>
      <c r="B14" s="593"/>
      <c r="C14" s="593"/>
      <c r="D14" s="593"/>
      <c r="E14" s="593"/>
      <c r="F14" s="593"/>
      <c r="G14" s="593"/>
      <c r="H14" s="593"/>
      <c r="I14" s="593"/>
      <c r="J14" s="593"/>
      <c r="K14" s="593"/>
      <c r="L14" s="593"/>
      <c r="M14" s="593"/>
      <c r="N14" s="593"/>
      <c r="O14" s="593"/>
      <c r="P14" s="593"/>
    </row>
    <row r="15" spans="1:16" x14ac:dyDescent="0.2">
      <c r="A15" s="593"/>
      <c r="B15" s="593"/>
      <c r="C15" s="593"/>
      <c r="D15" s="593"/>
      <c r="E15" s="593"/>
      <c r="F15" s="593"/>
      <c r="G15" s="593"/>
      <c r="H15" s="593"/>
      <c r="I15" s="593"/>
      <c r="J15" s="593"/>
      <c r="K15" s="593"/>
      <c r="L15" s="593"/>
      <c r="M15" s="593"/>
      <c r="N15" s="593"/>
      <c r="O15" s="593"/>
      <c r="P15" s="593"/>
    </row>
    <row r="16" spans="1:16" x14ac:dyDescent="0.2">
      <c r="A16" s="593"/>
      <c r="B16" s="593"/>
      <c r="C16" s="593"/>
      <c r="D16" s="593"/>
      <c r="E16" s="593"/>
      <c r="F16" s="593"/>
      <c r="G16" s="593"/>
      <c r="H16" s="593"/>
      <c r="I16" s="593"/>
      <c r="J16" s="593"/>
      <c r="K16" s="593"/>
      <c r="L16" s="593"/>
      <c r="M16" s="593"/>
      <c r="N16" s="593"/>
      <c r="O16" s="593"/>
      <c r="P16" s="593"/>
    </row>
    <row r="17" spans="1:16" x14ac:dyDescent="0.2">
      <c r="A17" s="593"/>
      <c r="B17" s="593"/>
      <c r="C17" s="593"/>
      <c r="D17" s="593"/>
      <c r="E17" s="593"/>
      <c r="F17" s="593"/>
      <c r="G17" s="593"/>
      <c r="H17" s="593"/>
      <c r="I17" s="593"/>
      <c r="J17" s="593"/>
      <c r="K17" s="593"/>
      <c r="L17" s="593"/>
      <c r="M17" s="593"/>
      <c r="N17" s="593"/>
      <c r="O17" s="593"/>
      <c r="P17" s="593"/>
    </row>
    <row r="18" spans="1:16" x14ac:dyDescent="0.2">
      <c r="A18" s="593"/>
      <c r="B18" s="593"/>
      <c r="C18" s="593"/>
      <c r="D18" s="593"/>
      <c r="E18" s="593"/>
      <c r="F18" s="593"/>
      <c r="G18" s="593"/>
      <c r="H18" s="593"/>
      <c r="I18" s="593"/>
      <c r="J18" s="593"/>
      <c r="K18" s="593"/>
      <c r="L18" s="593"/>
      <c r="M18" s="593"/>
      <c r="N18" s="593"/>
      <c r="O18" s="593"/>
      <c r="P18" s="593"/>
    </row>
    <row r="19" spans="1:16" x14ac:dyDescent="0.2">
      <c r="A19" s="593"/>
      <c r="B19" s="593"/>
      <c r="C19" s="593"/>
      <c r="D19" s="593"/>
      <c r="E19" s="593"/>
      <c r="F19" s="593"/>
      <c r="G19" s="593"/>
      <c r="H19" s="593"/>
      <c r="I19" s="593"/>
      <c r="J19" s="593"/>
      <c r="K19" s="593"/>
      <c r="L19" s="593"/>
      <c r="M19" s="593"/>
      <c r="N19" s="593"/>
      <c r="O19" s="593"/>
      <c r="P19" s="593"/>
    </row>
    <row r="20" spans="1:16" x14ac:dyDescent="0.2">
      <c r="A20" s="593"/>
      <c r="B20" s="593"/>
      <c r="C20" s="593"/>
      <c r="D20" s="593"/>
      <c r="E20" s="593"/>
      <c r="F20" s="593"/>
      <c r="G20" s="593"/>
      <c r="H20" s="593"/>
      <c r="I20" s="593"/>
      <c r="J20" s="593"/>
      <c r="K20" s="593"/>
      <c r="L20" s="593"/>
      <c r="M20" s="593"/>
      <c r="N20" s="593"/>
      <c r="O20" s="593"/>
      <c r="P20" s="593"/>
    </row>
    <row r="21" spans="1:16" x14ac:dyDescent="0.2">
      <c r="A21" s="593"/>
      <c r="B21" s="593"/>
      <c r="C21" s="593"/>
      <c r="D21" s="593"/>
      <c r="E21" s="593"/>
      <c r="F21" s="593"/>
      <c r="G21" s="593"/>
      <c r="H21" s="593"/>
      <c r="I21" s="593"/>
      <c r="J21" s="593"/>
      <c r="K21" s="593"/>
      <c r="L21" s="593"/>
      <c r="M21" s="593"/>
      <c r="N21" s="593"/>
      <c r="O21" s="593"/>
      <c r="P21" s="593"/>
    </row>
    <row r="22" spans="1:16" x14ac:dyDescent="0.2">
      <c r="A22" s="593"/>
      <c r="B22" s="593"/>
      <c r="C22" s="593"/>
      <c r="D22" s="593"/>
      <c r="E22" s="593"/>
      <c r="F22" s="593"/>
      <c r="G22" s="593"/>
      <c r="H22" s="593"/>
      <c r="I22" s="593"/>
      <c r="J22" s="593"/>
      <c r="K22" s="593"/>
      <c r="L22" s="593"/>
      <c r="M22" s="593"/>
      <c r="N22" s="593"/>
      <c r="O22" s="593"/>
      <c r="P22" s="593"/>
    </row>
    <row r="23" spans="1:16" x14ac:dyDescent="0.2">
      <c r="A23" s="593"/>
      <c r="B23" s="593"/>
      <c r="C23" s="593"/>
      <c r="D23" s="593"/>
      <c r="E23" s="593"/>
      <c r="F23" s="593"/>
      <c r="G23" s="593"/>
      <c r="H23" s="593"/>
      <c r="I23" s="593"/>
      <c r="J23" s="593"/>
      <c r="K23" s="593"/>
      <c r="L23" s="593"/>
      <c r="M23" s="593"/>
      <c r="N23" s="593"/>
      <c r="O23" s="593"/>
      <c r="P23" s="593"/>
    </row>
    <row r="24" spans="1:16" x14ac:dyDescent="0.2">
      <c r="A24" s="593"/>
      <c r="B24" s="593"/>
      <c r="C24" s="593"/>
      <c r="D24" s="593"/>
      <c r="E24" s="593"/>
      <c r="F24" s="593"/>
      <c r="G24" s="593"/>
      <c r="H24" s="593"/>
      <c r="I24" s="593"/>
      <c r="J24" s="593"/>
      <c r="K24" s="593"/>
      <c r="L24" s="593"/>
      <c r="M24" s="593"/>
      <c r="N24" s="593"/>
      <c r="O24" s="593"/>
      <c r="P24" s="593"/>
    </row>
    <row r="25" spans="1:16" x14ac:dyDescent="0.2">
      <c r="A25" s="593"/>
      <c r="B25" s="593"/>
      <c r="C25" s="593"/>
      <c r="D25" s="593"/>
      <c r="E25" s="593"/>
      <c r="F25" s="593"/>
      <c r="G25" s="593"/>
      <c r="H25" s="593"/>
      <c r="I25" s="593"/>
      <c r="J25" s="593"/>
      <c r="K25" s="593"/>
      <c r="L25" s="593"/>
      <c r="M25" s="593"/>
      <c r="N25" s="593"/>
      <c r="O25" s="593"/>
      <c r="P25" s="593"/>
    </row>
    <row r="26" spans="1:16" x14ac:dyDescent="0.2">
      <c r="A26" s="593"/>
      <c r="B26" s="593"/>
      <c r="C26" s="593"/>
      <c r="D26" s="593"/>
      <c r="E26" s="593"/>
      <c r="F26" s="593"/>
      <c r="G26" s="593"/>
      <c r="H26" s="593"/>
      <c r="I26" s="593"/>
      <c r="J26" s="593"/>
      <c r="K26" s="593"/>
      <c r="L26" s="593"/>
      <c r="M26" s="593"/>
      <c r="N26" s="593"/>
      <c r="O26" s="593"/>
      <c r="P26" s="593"/>
    </row>
    <row r="27" spans="1:16" x14ac:dyDescent="0.2">
      <c r="A27" s="593"/>
      <c r="B27" s="593"/>
      <c r="C27" s="593"/>
      <c r="D27" s="593"/>
      <c r="E27" s="593"/>
      <c r="F27" s="593"/>
      <c r="G27" s="593"/>
      <c r="H27" s="593"/>
      <c r="I27" s="593"/>
      <c r="J27" s="593"/>
      <c r="K27" s="593"/>
      <c r="L27" s="593"/>
      <c r="M27" s="593"/>
      <c r="N27" s="593"/>
      <c r="O27" s="593"/>
      <c r="P27" s="593"/>
    </row>
    <row r="28" spans="1:16" x14ac:dyDescent="0.2">
      <c r="A28" s="593"/>
      <c r="B28" s="593"/>
      <c r="C28" s="593"/>
      <c r="D28" s="593"/>
      <c r="E28" s="593"/>
      <c r="F28" s="593"/>
      <c r="G28" s="593"/>
      <c r="H28" s="593"/>
      <c r="I28" s="593"/>
      <c r="J28" s="593"/>
      <c r="K28" s="593"/>
      <c r="L28" s="593"/>
      <c r="M28" s="593"/>
      <c r="N28" s="593"/>
      <c r="O28" s="593"/>
      <c r="P28" s="593"/>
    </row>
    <row r="29" spans="1:16" x14ac:dyDescent="0.2">
      <c r="A29" s="593"/>
      <c r="B29" s="593"/>
      <c r="C29" s="593"/>
      <c r="D29" s="593"/>
      <c r="E29" s="593"/>
      <c r="F29" s="593"/>
      <c r="G29" s="593"/>
      <c r="H29" s="593"/>
      <c r="I29" s="593"/>
      <c r="J29" s="593"/>
      <c r="K29" s="593"/>
      <c r="L29" s="593"/>
      <c r="M29" s="593"/>
      <c r="N29" s="593"/>
      <c r="O29" s="593"/>
      <c r="P29" s="593"/>
    </row>
    <row r="30" spans="1:16" x14ac:dyDescent="0.2">
      <c r="A30" s="593"/>
      <c r="B30" s="593"/>
      <c r="C30" s="593"/>
      <c r="D30" s="593"/>
      <c r="E30" s="593"/>
      <c r="F30" s="593"/>
      <c r="G30" s="593"/>
      <c r="H30" s="593"/>
      <c r="I30" s="593"/>
      <c r="J30" s="593"/>
      <c r="K30" s="593"/>
      <c r="L30" s="593"/>
      <c r="M30" s="593"/>
      <c r="N30" s="593"/>
      <c r="O30" s="593"/>
      <c r="P30" s="593"/>
    </row>
    <row r="31" spans="1:16" x14ac:dyDescent="0.2">
      <c r="A31" s="593"/>
      <c r="B31" s="593"/>
      <c r="C31" s="593"/>
      <c r="D31" s="593"/>
      <c r="E31" s="593"/>
      <c r="F31" s="593"/>
      <c r="G31" s="593"/>
      <c r="H31" s="593"/>
      <c r="I31" s="593"/>
      <c r="J31" s="593"/>
      <c r="K31" s="593"/>
      <c r="L31" s="593"/>
      <c r="M31" s="593"/>
      <c r="N31" s="593"/>
      <c r="O31" s="593"/>
      <c r="P31" s="593"/>
    </row>
    <row r="32" spans="1:16" x14ac:dyDescent="0.2">
      <c r="A32" s="593"/>
      <c r="B32" s="593"/>
      <c r="C32" s="593"/>
      <c r="D32" s="593"/>
      <c r="E32" s="593"/>
      <c r="F32" s="593"/>
      <c r="G32" s="593"/>
      <c r="H32" s="593"/>
      <c r="I32" s="593"/>
      <c r="J32" s="593"/>
      <c r="K32" s="593"/>
      <c r="L32" s="593"/>
      <c r="M32" s="593"/>
      <c r="N32" s="593"/>
      <c r="O32" s="593"/>
      <c r="P32" s="593"/>
    </row>
    <row r="33" spans="1:16" x14ac:dyDescent="0.2">
      <c r="A33" s="593"/>
      <c r="B33" s="593"/>
      <c r="C33" s="593"/>
      <c r="D33" s="593"/>
      <c r="E33" s="593"/>
      <c r="F33" s="593"/>
      <c r="G33" s="593"/>
      <c r="H33" s="593"/>
      <c r="I33" s="593"/>
      <c r="J33" s="593"/>
      <c r="K33" s="593"/>
      <c r="L33" s="593"/>
      <c r="M33" s="593"/>
      <c r="N33" s="593"/>
      <c r="O33" s="593"/>
      <c r="P33" s="593"/>
    </row>
    <row r="34" spans="1:16" x14ac:dyDescent="0.2">
      <c r="A34" s="593"/>
      <c r="B34" s="593"/>
      <c r="C34" s="593"/>
      <c r="D34" s="593"/>
      <c r="E34" s="593"/>
      <c r="F34" s="593"/>
      <c r="G34" s="593"/>
      <c r="H34" s="593"/>
      <c r="I34" s="593"/>
      <c r="J34" s="593"/>
      <c r="K34" s="593"/>
      <c r="L34" s="593"/>
      <c r="M34" s="593"/>
      <c r="N34" s="593"/>
      <c r="O34" s="593"/>
      <c r="P34" s="593"/>
    </row>
    <row r="35" spans="1:16" x14ac:dyDescent="0.2">
      <c r="A35" s="593"/>
      <c r="B35" s="593"/>
      <c r="C35" s="593"/>
      <c r="D35" s="593"/>
      <c r="E35" s="593"/>
      <c r="F35" s="593"/>
      <c r="G35" s="593"/>
      <c r="H35" s="593"/>
      <c r="I35" s="593"/>
      <c r="J35" s="593"/>
      <c r="K35" s="593"/>
      <c r="L35" s="593"/>
      <c r="M35" s="593"/>
      <c r="N35" s="593"/>
      <c r="O35" s="593"/>
      <c r="P35" s="593"/>
    </row>
    <row r="36" spans="1:16" x14ac:dyDescent="0.2">
      <c r="A36" s="593"/>
      <c r="B36" s="593"/>
      <c r="C36" s="593"/>
      <c r="D36" s="593"/>
      <c r="E36" s="593"/>
      <c r="F36" s="593"/>
      <c r="G36" s="593"/>
      <c r="H36" s="593"/>
      <c r="I36" s="593"/>
      <c r="J36" s="593"/>
      <c r="K36" s="593"/>
      <c r="L36" s="593"/>
      <c r="M36" s="593"/>
      <c r="N36" s="593"/>
      <c r="O36" s="593"/>
      <c r="P36" s="593"/>
    </row>
    <row r="37" spans="1:16" x14ac:dyDescent="0.2">
      <c r="A37" s="56"/>
      <c r="B37" s="56"/>
      <c r="C37" s="56"/>
      <c r="D37" s="56"/>
      <c r="E37" s="56"/>
      <c r="F37" s="56"/>
      <c r="G37" s="56"/>
      <c r="H37" s="56"/>
      <c r="I37" s="56"/>
      <c r="J37" s="56"/>
      <c r="K37" s="56"/>
      <c r="L37" s="56"/>
      <c r="M37" s="56"/>
      <c r="N37" s="56"/>
      <c r="O37" s="56"/>
      <c r="P37" s="56"/>
    </row>
    <row r="38" spans="1:16" x14ac:dyDescent="0.2">
      <c r="A38" s="56"/>
      <c r="B38" s="56"/>
      <c r="C38" s="56"/>
      <c r="D38" s="56"/>
      <c r="E38" s="56"/>
      <c r="F38" s="56"/>
      <c r="G38" s="56"/>
      <c r="H38" s="56"/>
      <c r="I38" s="56"/>
      <c r="J38" s="56"/>
      <c r="K38" s="56"/>
      <c r="L38" s="56"/>
      <c r="M38" s="56"/>
      <c r="N38" s="56"/>
      <c r="O38" s="56"/>
      <c r="P38" s="56"/>
    </row>
    <row r="39" spans="1:16" x14ac:dyDescent="0.2">
      <c r="A39" s="56"/>
      <c r="B39" s="56"/>
      <c r="C39" s="56"/>
      <c r="D39" s="56"/>
      <c r="E39" s="56"/>
      <c r="F39" s="56"/>
      <c r="G39" s="56"/>
      <c r="H39" s="56"/>
      <c r="I39" s="56"/>
      <c r="J39" s="56"/>
      <c r="K39" s="56"/>
      <c r="L39" s="56"/>
      <c r="M39" s="56"/>
      <c r="N39" s="56"/>
      <c r="O39" s="56"/>
      <c r="P39" s="56"/>
    </row>
    <row r="40" spans="1:16" x14ac:dyDescent="0.2">
      <c r="A40" s="56"/>
      <c r="B40" s="56"/>
      <c r="C40" s="56"/>
      <c r="D40" s="56"/>
      <c r="E40" s="56"/>
      <c r="F40" s="56"/>
      <c r="G40" s="56"/>
      <c r="H40" s="56"/>
      <c r="I40" s="56"/>
      <c r="J40" s="56"/>
      <c r="K40" s="56"/>
      <c r="L40" s="56"/>
      <c r="M40" s="56"/>
      <c r="N40" s="56"/>
      <c r="O40" s="56"/>
      <c r="P40" s="56"/>
    </row>
    <row r="41" spans="1:16" x14ac:dyDescent="0.2">
      <c r="A41" s="56"/>
      <c r="B41" s="56"/>
      <c r="C41" s="56"/>
      <c r="D41" s="56"/>
      <c r="E41" s="56"/>
      <c r="F41" s="56"/>
      <c r="G41" s="56"/>
      <c r="H41" s="56"/>
      <c r="I41" s="56"/>
      <c r="J41" s="56"/>
      <c r="K41" s="56"/>
      <c r="L41" s="56"/>
      <c r="M41" s="56"/>
      <c r="N41" s="56"/>
      <c r="O41" s="56"/>
      <c r="P41" s="56"/>
    </row>
  </sheetData>
  <mergeCells count="30">
    <mergeCell ref="A34:P34"/>
    <mergeCell ref="A35:P35"/>
    <mergeCell ref="A36:P36"/>
    <mergeCell ref="A8:O8"/>
    <mergeCell ref="A28:P28"/>
    <mergeCell ref="A29:P29"/>
    <mergeCell ref="A30:P30"/>
    <mergeCell ref="A31:P31"/>
    <mergeCell ref="A32:P32"/>
    <mergeCell ref="A33:P33"/>
    <mergeCell ref="A20:P20"/>
    <mergeCell ref="A21:P21"/>
    <mergeCell ref="A26:P26"/>
    <mergeCell ref="A27:P27"/>
    <mergeCell ref="A22:P22"/>
    <mergeCell ref="A23:P23"/>
    <mergeCell ref="A24:P24"/>
    <mergeCell ref="A25:P25"/>
    <mergeCell ref="A1:O7"/>
    <mergeCell ref="A9:P9"/>
    <mergeCell ref="A10:P10"/>
    <mergeCell ref="A11:P11"/>
    <mergeCell ref="A18:P18"/>
    <mergeCell ref="A19:P19"/>
    <mergeCell ref="A16:P16"/>
    <mergeCell ref="A17:P17"/>
    <mergeCell ref="A12:P12"/>
    <mergeCell ref="A13:P13"/>
    <mergeCell ref="A14:P14"/>
    <mergeCell ref="A15:P15"/>
  </mergeCells>
  <phoneticPr fontId="0" type="noConversion"/>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2.75" x14ac:dyDescent="0.2"/>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Munkalapok</vt:lpstr>
      </vt:variant>
      <vt:variant>
        <vt:i4>9</vt:i4>
      </vt:variant>
      <vt:variant>
        <vt:lpstr>Névvel ellátott tartományok</vt:lpstr>
      </vt:variant>
      <vt:variant>
        <vt:i4>16</vt:i4>
      </vt:variant>
    </vt:vector>
  </HeadingPairs>
  <TitlesOfParts>
    <vt:vector size="25" baseType="lpstr">
      <vt:lpstr>FŐLAP</vt:lpstr>
      <vt:lpstr>Társadalmi,gazdasági hatás</vt:lpstr>
      <vt:lpstr> Költségvetés</vt:lpstr>
      <vt:lpstr> Admin terhek, igazgatási hat</vt:lpstr>
      <vt:lpstr> További hatások</vt:lpstr>
      <vt:lpstr>EHK</vt:lpstr>
      <vt:lpstr>sup.</vt:lpstr>
      <vt:lpstr>log</vt:lpstr>
      <vt:lpstr>Munka1</vt:lpstr>
      <vt:lpstr>foglalkoztatas</vt:lpstr>
      <vt:lpstr>foglalkoztatas2</vt:lpstr>
      <vt:lpstr>igazgatas</vt:lpstr>
      <vt:lpstr>lista</vt:lpstr>
      <vt:lpstr>lista_1</vt:lpstr>
      <vt:lpstr>lista2</vt:lpstr>
      <vt:lpstr>nemzetkozi</vt:lpstr>
      <vt:lpstr>nemzetkozi2</vt:lpstr>
      <vt:lpstr>' Költségvetés'!Nyomtatási_terület</vt:lpstr>
      <vt:lpstr>' További hatások'!Nyomtatási_terület</vt:lpstr>
      <vt:lpstr>EHK!Nyomtatási_terület</vt:lpstr>
      <vt:lpstr>FŐLAP!Nyomtatási_terület</vt:lpstr>
      <vt:lpstr>'Társadalmi,gazdasági hatás'!Nyomtatási_terület</vt:lpstr>
      <vt:lpstr>reszbenvalasz</vt:lpstr>
      <vt:lpstr>szuksegtelen</vt:lpstr>
      <vt:lpstr>Verseny</vt:lpstr>
    </vt:vector>
  </TitlesOfParts>
  <Company>KSZF</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Sinka Zoltán</dc:creator>
  <cp:lastModifiedBy>Riskóné dr. Pálóczi Zsuzsanna</cp:lastModifiedBy>
  <cp:lastPrinted>2015-08-05T09:01:47Z</cp:lastPrinted>
  <dcterms:created xsi:type="dcterms:W3CDTF">2010-12-01T16:37:31Z</dcterms:created>
  <dcterms:modified xsi:type="dcterms:W3CDTF">2015-10-15T08:23:21Z</dcterms:modified>
</cp:coreProperties>
</file>