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ThisWorkbook"/>
  <bookViews>
    <workbookView xWindow="165" yWindow="165" windowWidth="15195" windowHeight="7365" tabRatio="800"/>
  </bookViews>
  <sheets>
    <sheet name="FŐLAP" sheetId="1" r:id="rId1"/>
    <sheet name="Társadalmi,gazdasági hatás" sheetId="4" state="hidden" r:id="rId2"/>
    <sheet name=" Költségvetés" sheetId="13" state="hidden" r:id="rId3"/>
    <sheet name=" Admin terhek, igazgatási hat" sheetId="3" state="hidden" r:id="rId4"/>
    <sheet name=" További hatások" sheetId="5" state="hidden" r:id="rId5"/>
    <sheet name="EHK" sheetId="12" state="hidden" r:id="rId6"/>
    <sheet name="sup." sheetId="9" state="hidden" r:id="rId7"/>
    <sheet name="log" sheetId="14" state="hidden" r:id="rId8"/>
  </sheets>
  <externalReferences>
    <externalReference r:id="rId9"/>
    <externalReference r:id="rId10"/>
    <externalReference r:id="rId11"/>
    <externalReference r:id="rId12"/>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Költségvetés'!$A$1:$F$72</definedName>
    <definedName name="_xlnm.Print_Area" localSheetId="4">' További hatások'!$A$1:$F$24</definedName>
    <definedName name="_xlnm.Print_Area" localSheetId="5">EHK!$A$1:$B$6</definedName>
    <definedName name="_xlnm.Print_Area" localSheetId="0">FŐLAP!$A$1:$G$35,FŐLAP!$A$37:$G$59</definedName>
    <definedName name="_xlnm.Print_Area" localSheetId="1">'Társadalmi,gazdasági hatás'!$A$1:$F$28</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5621"/>
</workbook>
</file>

<file path=xl/calcChain.xml><?xml version="1.0" encoding="utf-8"?>
<calcChain xmlns="http://schemas.openxmlformats.org/spreadsheetml/2006/main">
  <c r="F32" i="13" l="1"/>
  <c r="F31" i="13"/>
  <c r="F30" i="13"/>
  <c r="C41" i="13"/>
  <c r="E45" i="13"/>
  <c r="F45" i="13" s="1"/>
  <c r="D8" i="13"/>
  <c r="C8" i="13"/>
  <c r="E11" i="13"/>
  <c r="F11" i="13" s="1"/>
  <c r="E12" i="13"/>
  <c r="F12" i="13" s="1"/>
  <c r="E39" i="1"/>
  <c r="B38" i="13"/>
  <c r="B23" i="13"/>
  <c r="E43" i="13"/>
  <c r="E42" i="13"/>
  <c r="E10" i="13"/>
  <c r="E9" i="13"/>
  <c r="E8" i="13" l="1"/>
  <c r="F39" i="1"/>
  <c r="E23" i="13"/>
  <c r="D16" i="1"/>
  <c r="E19" i="13"/>
  <c r="E48" i="1"/>
  <c r="A54" i="1"/>
  <c r="E53" i="1"/>
  <c r="A56" i="1"/>
  <c r="A50" i="1"/>
  <c r="B58" i="1"/>
  <c r="F9" i="13"/>
  <c r="B43" i="13"/>
  <c r="B44" i="13" s="1"/>
  <c r="B45" i="13" s="1"/>
  <c r="B30" i="13"/>
  <c r="B31" i="13" s="1"/>
  <c r="B32" i="13" s="1"/>
  <c r="A34" i="1"/>
  <c r="E55" i="1"/>
  <c r="D31" i="1"/>
  <c r="D32" i="1"/>
  <c r="D30" i="1"/>
  <c r="B31" i="1"/>
  <c r="B32" i="1"/>
  <c r="B30" i="1"/>
  <c r="D22" i="1"/>
  <c r="D21" i="1"/>
  <c r="A17" i="1"/>
  <c r="F10" i="13"/>
  <c r="E15" i="13"/>
  <c r="E16" i="13"/>
  <c r="E52" i="13"/>
  <c r="E51" i="13"/>
  <c r="E50" i="13"/>
  <c r="E49" i="13"/>
  <c r="E48" i="13"/>
  <c r="F43" i="13"/>
  <c r="F42" i="13"/>
  <c r="D38" i="13"/>
  <c r="E39" i="13"/>
  <c r="F39" i="13" s="1"/>
  <c r="C38" i="13"/>
  <c r="F29" i="13"/>
  <c r="F28" i="13" s="1"/>
  <c r="E28" i="13"/>
  <c r="F27" i="13"/>
  <c r="F26" i="13"/>
  <c r="F25" i="13"/>
  <c r="F24" i="13"/>
  <c r="E18" i="13"/>
  <c r="E17" i="13"/>
  <c r="B10" i="13"/>
  <c r="E7" i="13"/>
  <c r="F7" i="13" s="1"/>
  <c r="E6" i="13"/>
  <c r="F6" i="13" s="1"/>
  <c r="D5" i="13"/>
  <c r="C5" i="13"/>
  <c r="F8" i="13" l="1"/>
  <c r="F40" i="1" s="1"/>
  <c r="B11" i="13"/>
  <c r="B12" i="13" s="1"/>
  <c r="F23" i="13"/>
  <c r="E41" i="1" s="1"/>
  <c r="E22" i="13"/>
  <c r="F41" i="1"/>
  <c r="E40" i="13"/>
  <c r="F40" i="13" s="1"/>
  <c r="F38" i="13" s="1"/>
  <c r="F5" i="13"/>
  <c r="E40" i="1" s="1"/>
  <c r="E5" i="13"/>
  <c r="E4" i="13" s="1"/>
  <c r="E42" i="1" l="1"/>
  <c r="E44" i="1" s="1"/>
  <c r="F22" i="13"/>
  <c r="D41" i="1" s="1"/>
  <c r="E38" i="13"/>
  <c r="F55" i="13" s="1"/>
  <c r="F4" i="13"/>
  <c r="D40" i="1" s="1"/>
  <c r="D43" i="1" l="1"/>
  <c r="E43" i="1"/>
  <c r="E45" i="1" l="1"/>
  <c r="E44" i="13" l="1"/>
  <c r="E41" i="13" s="1"/>
  <c r="E37" i="13" s="1"/>
  <c r="D41" i="13"/>
  <c r="F44" i="13" l="1"/>
  <c r="F41" i="13" s="1"/>
  <c r="F37" i="13" l="1"/>
  <c r="D42" i="1" s="1"/>
  <c r="F42" i="1"/>
  <c r="F45" i="1" l="1"/>
  <c r="F44" i="1"/>
  <c r="D44" i="1"/>
  <c r="D45" i="1"/>
</calcChain>
</file>

<file path=xl/sharedStrings.xml><?xml version="1.0" encoding="utf-8"?>
<sst xmlns="http://schemas.openxmlformats.org/spreadsheetml/2006/main" count="345" uniqueCount="233">
  <si>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</si>
  <si>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</si>
  <si>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</si>
  <si>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</si>
  <si>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</si>
  <si>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</si>
  <si>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</si>
  <si>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</si>
  <si>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</si>
  <si>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</si>
  <si>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</si>
  <si>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</si>
  <si>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</si>
  <si>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</si>
  <si>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</si>
  <si>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</si>
  <si>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</si>
  <si>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</si>
  <si>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</si>
  <si>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</si>
  <si>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</si>
  <si>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</si>
  <si>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</si>
  <si>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</si>
  <si>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</si>
  <si>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</si>
  <si>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</si>
  <si>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</si>
  <si>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</si>
  <si>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</si>
  <si>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</si>
  <si>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</si>
  <si>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</si>
  <si>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</si>
  <si>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</si>
  <si>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</si>
  <si>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</si>
  <si>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</si>
  <si>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</si>
  <si>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</si>
  <si>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</si>
  <si>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</si>
  <si>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</si>
  <si>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</si>
  <si>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</si>
  <si>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</si>
  <si>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</si>
  <si>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</si>
  <si>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Az intézkedés mely eleme okozza az adminisztratív terhek csökkenését (max. 8 mondat)</t>
  </si>
  <si>
    <t>Érintett közigazgatási szereplők megnevezése</t>
  </si>
  <si>
    <t>nem releváns</t>
  </si>
  <si>
    <t>Amennyiben igen, milyen módon?</t>
  </si>
  <si>
    <t>Az adminisztratív terheken felül okoz- e az érintett csoportoknak többletköltséget az előterjesztés? (amennyiben igen, mekkora mértékben összesen)</t>
  </si>
  <si>
    <t>Kérjük, mutassa be az érintett csoportok számára hátrányt vagy többletköltséget okozó elemeket!</t>
  </si>
  <si>
    <t>Kérjük, mutassa be az érintett csoportok számára hátrányt okozó elemek ellensúlyozása érdekében teendő lépéseket!</t>
  </si>
  <si>
    <t>Igazgatási hatások</t>
  </si>
  <si>
    <t>részben</t>
  </si>
  <si>
    <t>Vannak-e az előterjesztésnek egyéb hatásai?</t>
  </si>
  <si>
    <t>ellentétes</t>
  </si>
  <si>
    <t>Amennyiben igen, milyen módszertan alapján, ki végzi el?</t>
  </si>
  <si>
    <t>Amennyiben nem, röviden, lényegre törően indokolja. (max. 8 mondat)</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</si>
  <si>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</si>
  <si>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</si>
  <si>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</si>
  <si>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</si>
  <si>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</si>
  <si>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</si>
  <si>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</si>
  <si>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</si>
  <si>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</si>
  <si>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</si>
  <si>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</si>
  <si>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</si>
  <si>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</si>
  <si>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</si>
  <si>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</si>
  <si>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</si>
  <si>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</si>
  <si>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</si>
  <si>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</si>
  <si>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</si>
  <si>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</si>
  <si>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</si>
  <si>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</si>
  <si>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</si>
  <si>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</si>
  <si>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</si>
  <si>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</si>
  <si>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</si>
  <si>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</si>
  <si>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</si>
  <si>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</si>
  <si>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</si>
  <si>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</si>
  <si>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</si>
  <si>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</si>
  <si>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</si>
  <si>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</si>
  <si>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</si>
  <si>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</si>
  <si>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</si>
  <si>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</si>
  <si>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</si>
  <si>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</si>
  <si>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</si>
  <si>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</si>
  <si>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</si>
  <si>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</si>
  <si>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</si>
  <si>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</si>
  <si>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Amennyiben nem, miért nem? (max. 8 mondat)</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</si>
  <si>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</si>
  <si>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</si>
  <si>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</si>
  <si>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</si>
  <si>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</si>
  <si>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</si>
  <si>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</si>
  <si>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</si>
  <si>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</si>
  <si>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</si>
  <si>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</si>
  <si>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1. Érintett csoportok</t>
  </si>
  <si>
    <t>Vannak-e az intézkedésben foglaltaknak jelentősnek ítélt környezeti vagy természeti hatásai?</t>
  </si>
  <si>
    <t>Befolyásolja-e az előterjesztés valamely érintett csoport/ok gazdasági helyzetét?</t>
  </si>
  <si>
    <t>Befolyásolja-e az előterjesztés valamely érintett csoport/ok társadalmi helyzetét?</t>
  </si>
  <si>
    <t>Felvázolásra kerültek-e egyéb opciók az intézkedés megvalósításával kapcsolatban?</t>
  </si>
  <si>
    <t>UTÓLAGOS HATÁSVIZSGÁLAT</t>
  </si>
  <si>
    <t>3. Megtörtént-e az intézkedés adminisztratív terhekre gyakorolt hatásainak vizsgálata?</t>
  </si>
  <si>
    <t xml:space="preserve"> Hatások  összefoglalója</t>
  </si>
  <si>
    <t>Kérjük mutassa be az intézkedés további hatásainak egyes elemeit!</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</si>
  <si>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</si>
  <si>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</si>
  <si>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</si>
  <si>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</si>
  <si>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</si>
  <si>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</si>
  <si>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</si>
  <si>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</si>
  <si>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</si>
  <si>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</si>
  <si>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</si>
  <si>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</si>
  <si>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</si>
  <si>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</si>
  <si>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</si>
  <si>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</si>
  <si>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</si>
  <si>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</si>
  <si>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</si>
  <si>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</si>
  <si>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</si>
  <si>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</si>
  <si>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</si>
  <si>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</si>
  <si>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</si>
  <si>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</si>
  <si>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</si>
  <si>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</si>
  <si>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</si>
  <si>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</si>
  <si>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</si>
  <si>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</si>
  <si>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</si>
  <si>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</si>
  <si>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</si>
  <si>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Kérjük mutassa be az intézkedés környezeti és természeti hatásait!</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</si>
  <si>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</si>
  <si>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</si>
  <si>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</si>
  <si>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</si>
  <si>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</si>
  <si>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</si>
  <si>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</si>
  <si>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</si>
  <si>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</si>
  <si>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</si>
  <si>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2"/>
        <color indexed="9"/>
        <rFont val="Arial Narrow"/>
        <family val="2"/>
      </rPr>
      <t>ha igen, mikor</t>
    </r>
    <r>
      <rPr>
        <sz val="12"/>
        <color indexed="9"/>
        <rFont val="Arial Narrow"/>
        <family val="2"/>
      </rPr>
      <t>)</t>
    </r>
  </si>
  <si>
    <r>
      <rPr>
        <b/>
        <sz val="10"/>
        <rFont val="Arial"/>
        <family val="2"/>
        <charset val="238"/>
      </rPr>
      <t>2011. október 3. - v1.1</t>
    </r>
    <r>
      <rPr>
        <sz val="10"/>
        <rFont val="Arial"/>
        <family val="2"/>
        <charset val="238"/>
      </rPr>
      <t xml:space="preserve">
- Költségvetési hatások tétellista bővítésének lehetősége optimalizálva
- Stilisztikai hibajavítás
- Színkódok árnyalatának javítása
- Feltételes formázás hozzádása  a lapokhoz
- Kompatibilitás javítása</t>
    </r>
  </si>
  <si>
    <t>Költségvetési hatások</t>
  </si>
  <si>
    <t>További négy évben</t>
  </si>
  <si>
    <t>Végrehajtás feltételei</t>
  </si>
  <si>
    <t>1. Miként járul hozzá az intézkedés az ország versenyképességének javításához?</t>
  </si>
  <si>
    <t>2. Az  intézkedés hozzájárul a foglalkoztatás növeléséhez?</t>
  </si>
  <si>
    <t>2015-2020</t>
  </si>
  <si>
    <t>egészségügy</t>
  </si>
  <si>
    <t>2016.</t>
  </si>
  <si>
    <t>2017.</t>
  </si>
  <si>
    <t>2018.</t>
  </si>
  <si>
    <t xml:space="preserve"> </t>
  </si>
  <si>
    <t xml:space="preserve">Ez esetben az egészségügyi szolgáltatók várhatóan kevesebb rezidenst foglalkoztatnak, mint az átalakított rendszerben, az orvosok utánpótlását kisebb létszámban lehet biztosítani. </t>
  </si>
  <si>
    <t>Alternatíva a jelenlegi támogatási rendszer fenntartása. Jelenleg az egészségügyi szolgáltatókat közvetlenül terheli a rezidensek foglalkoztatásának költsége, ez kevesebb rezidensi hely meghirdetéséhez vezet,  különösen azokban az esetekben, amikor a szakorvosjelölt a képzés jelentősebb részét külső képzőhelyen tölti.</t>
  </si>
  <si>
    <t>Az intézkedéssel elérni kívánt cél az államilag támogatott szakképzés központosított rendszerben történő megszervezésével biztosítható.</t>
  </si>
  <si>
    <t>Alternatíva, hogy a rezidensek foglalkoztatói az elsődleges képzőhelyek legyenek, és a rezidensek foglalkoztatásának költségei -az Egészségbiztosítási Alapon keresztül- számukra kerüljenek biztosításra.</t>
  </si>
  <si>
    <t>14 nap</t>
  </si>
  <si>
    <t xml:space="preserve">A végrehajtáshoz szükséges személyi feltételek megteremtésére, valamint a végrehajtás lebonyolítására a feltételek adottak. </t>
  </si>
  <si>
    <t>2019.</t>
  </si>
  <si>
    <t xml:space="preserve">LXXII. Egészségbiztosítási Alap fejezet 2. Egészségbiztosítási ellátások kiadásai cím, 3. Természetbeni ellátások alcím, 1. Gyógyító-megelőző ellátás jogcímcsoport, 13. Célelőirányzatok 
</t>
  </si>
  <si>
    <t xml:space="preserve"> LXXII. Egészségbiztosítási Alap fejezet 2. Egészségbiztosítási ellátások kiadásai cím, 3. Természetbeni ellátások alcím, 1. Gyógyító-megelőző ellátás jogcímcsoport, 13. Célelőirányzatok </t>
  </si>
  <si>
    <t xml:space="preserve">LXXII. Egészségbiztosítási Alap fejezet 2. Egészségbiztosítási ellátások kiadásai cím, 3. Természetbeni ellátások alcím, 1. Gyógyító-megelőző ellátás jogcímcsoport, 13. Célelőirányzatok </t>
  </si>
  <si>
    <t xml:space="preserve">LXXII. Egészségbiztosítási Alap fejezet 2. Egészségbiztosítási ellátások kiadásai cím, 3. Természetbeni ellátások alcím, 1. Gyógyító-megelőző ellátás jogcímcsoport, 13. Célelőirányzatok 
</t>
  </si>
  <si>
    <t>OEP</t>
  </si>
  <si>
    <t>A 2012-2013. években végrehajtott egészségügyi ágazati béremelések az ún. mozgóbér elemeket nem érintették (ügyeleti díj, készenléti díj, műszakpótlékok). Az egészségügyi tevékenység végzésének egyes kérdéseiről szóló 2003. évi LXXXIV. törvény 29.§ (16) bekezdése tartalmazza a szabályt.</t>
  </si>
  <si>
    <t>éves szinten 5 %</t>
  </si>
  <si>
    <t>Az alapbérhez igazított mozgóbér elemek korrekciója jövedelem emelkedést eredményez.</t>
  </si>
  <si>
    <t>A jövedelem emelkedésével az érintett egészségügyi dolgozók munkájának elésmerése pozitív hatással van szakmai és társadalmi helyzetük megítésésére.</t>
  </si>
  <si>
    <t>Folyamatos munkarendben dolgozó egészségügyi szolgáltatóknál foglalkoztatottak</t>
  </si>
  <si>
    <t>Nem</t>
  </si>
  <si>
    <t>Az intézkedés az egészségügyi dolgozók jövedelmének növelésével hozzájárul a megfelelő létszámú és képzettségű egészségügyi humán erőforrás biztosításához, a megfelelő minőségű egészségügyi ellátáshoz</t>
  </si>
  <si>
    <t>Az egészségügyi ellátórendszerben az egészségügyi dolgozók hiányának fokozódása, ezáltal a közfinanszírozott egészségügyi ellátás színvonalának csökkenése</t>
  </si>
  <si>
    <t>Országos Egészségbiztosítási Pénztár</t>
  </si>
  <si>
    <t>Az egészségügyi dolgozók jövedelmi viszonyainak javítása  hozzájárul a megfelelő létszámú és képzettségű egészségügyi humán erőforrás biztosításához, a megfelelő minőségű egészségügyi ellátáshoz. Az eddigi, forráshiány miatt előállt, az egészségügyi ágazatot érintő diszkriminatív mozgóbér számítási szabály kiküszöbölésével megszűnik egy frusztrációs tényező a foglalkoztatottak vonatkozásában.</t>
  </si>
  <si>
    <t>OEP, utólagos finanszírozás ellenőrzés keretében</t>
  </si>
  <si>
    <t>Dr. Mészáros János, Dr. Beneda Attila</t>
  </si>
  <si>
    <t>janos.meszaros@emmi.gov.hu, attila.beneda@emmi.gov.hu</t>
  </si>
  <si>
    <t>Egészségügyi dolgozók elégedettsége javul, társadalmi elismerése növekszik. Migrációs hajlandóság csökken.</t>
  </si>
  <si>
    <t>2020.</t>
  </si>
  <si>
    <t>28425-  /2015/JOGIEÜ</t>
  </si>
  <si>
    <t>2016-2020</t>
  </si>
  <si>
    <t xml:space="preserve">Az egészségügyi tevékenység végézésnek egyes kérdéseiről szóló törvény módosításával az egészségügyi dolgozók un. mozgóbér elemeinek jelenlegi alapilletményhez korrigálását tartalmazza az előterjesztés. </t>
  </si>
  <si>
    <t xml:space="preserve">A 2012-ben történt befagyasztás indoka az ehhez szükséges pénzügyi forrás hiánya volt, akkor kényszermegoldásként született ez a jogszabályi rendelkezés. Ez a diszkriminatív helyzet volt fenntartható, mivel komoly hátrányt jelentett az egészségügyi dolgozók részére. 2015. július 1-jétől 2015. december 31-éig átmeneti jelleggel kormányrendeleti szinten történt sor az intézkedés végrehajtására. A mozgóbér kiengedésének fedezetére az egészségügyi szolgáltatók központi költségvetési forrást igényelhetnek a béremelésre vonatkozó szabályok szerint. </t>
  </si>
  <si>
    <t>mozgóbér kiengedáéssel érintett egészségügyi dolgozók száma</t>
  </si>
  <si>
    <t>dr. Szeghő Ágnes</t>
  </si>
  <si>
    <t>agnes.szegho@emmi.gov.hu</t>
  </si>
  <si>
    <t>Dr. Csák Réka</t>
  </si>
  <si>
    <t>borbala.reka.csak@emmi.gov.hu</t>
  </si>
  <si>
    <t xml:space="preserve">nem ismert </t>
  </si>
  <si>
    <t>nem ismert</t>
  </si>
  <si>
    <t>Dr. Beneda Attila</t>
  </si>
  <si>
    <t xml:space="preserve">              48628/2015/EHAT</t>
  </si>
  <si>
    <t>2015. szeptember 29.</t>
  </si>
  <si>
    <t>egyes egészségügyi és egészségbiztosítási tárgyú törvények módosításáról</t>
  </si>
  <si>
    <t>Emberi Erőforrások Minisztere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</si>
</sst>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60"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sz val="8"/>
      <name val="Arial Narrow"/>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b/>
      <sz val="11"/>
      <name val="Arial Narrow"/>
      <family val="2"/>
    </font>
    <font>
      <b/>
      <sz val="14"/>
      <name val="Arial Narrow"/>
      <family val="2"/>
      <charset val="238"/>
    </font>
    <font>
      <b/>
      <sz val="14"/>
      <color indexed="9"/>
      <name val="Arial Narrow"/>
      <family val="2"/>
      <charset val="238"/>
    </font>
    <font>
      <b/>
      <sz val="14"/>
      <color theme="0"/>
      <name val="Arial Narrow"/>
      <family val="2"/>
      <charset val="238"/>
    </font>
    <font>
      <b/>
      <sz val="10"/>
      <color theme="1"/>
      <name val="Arial Narrow"/>
      <family val="2"/>
      <charset val="238"/>
    </font>
    <font>
      <b/>
      <sz val="14"/>
      <color theme="1"/>
      <name val="Arial Narrow"/>
      <family val="2"/>
      <charset val="238"/>
    </font>
    <font>
      <sz val="10"/>
      <color theme="0"/>
      <name val="Arial Narrow"/>
      <family val="2"/>
      <charset val="238"/>
    </font>
    <font>
      <sz val="10"/>
      <color indexed="9"/>
      <name val="Arial Narrow"/>
      <family val="2"/>
      <charset val="238"/>
    </font>
    <font>
      <b/>
      <sz val="8"/>
      <name val="Arial Narrow"/>
      <family val="2"/>
      <charset val="238"/>
    </font>
    <font>
      <sz val="10"/>
      <color theme="1"/>
      <name val="Arial"/>
      <family val="2"/>
      <charset val="238"/>
    </font>
    <font>
      <b/>
      <u/>
      <sz val="14"/>
      <name val="Arial Narrow"/>
      <family val="2"/>
    </font>
    <font>
      <b/>
      <sz val="18"/>
      <name val="Arial Narrow"/>
      <family val="2"/>
      <charset val="238"/>
    </font>
    <font>
      <b/>
      <sz val="20"/>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sz val="12"/>
      <color theme="1"/>
      <name val="Arial Narrow"/>
      <family val="2"/>
      <charset val="238"/>
    </font>
    <font>
      <b/>
      <sz val="12"/>
      <color theme="1"/>
      <name val="Arial Narrow"/>
      <family val="2"/>
      <charset val="238"/>
    </font>
    <font>
      <b/>
      <sz val="18"/>
      <name val="Arial Narrow"/>
      <family val="2"/>
    </font>
    <font>
      <sz val="12"/>
      <name val="Arial"/>
      <family val="2"/>
      <charset val="238"/>
    </font>
    <font>
      <sz val="12"/>
      <name val="Arial Narrow"/>
      <family val="2"/>
    </font>
    <font>
      <i/>
      <sz val="12"/>
      <name val="Arial Narrow"/>
      <family val="2"/>
    </font>
    <font>
      <b/>
      <sz val="12"/>
      <name val="Arial Narrow"/>
      <family val="2"/>
    </font>
    <font>
      <b/>
      <sz val="12"/>
      <name val="Arial"/>
      <family val="2"/>
      <charset val="238"/>
    </font>
    <font>
      <b/>
      <sz val="14"/>
      <color theme="1"/>
      <name val="Arial Narrow"/>
      <family val="2"/>
    </font>
    <font>
      <b/>
      <sz val="12"/>
      <color indexed="9"/>
      <name val="Arial Narrow"/>
      <family val="2"/>
    </font>
    <font>
      <b/>
      <sz val="14"/>
      <color indexed="9"/>
      <name val="Arial Narrow"/>
      <family val="2"/>
    </font>
    <font>
      <i/>
      <sz val="12"/>
      <color indexed="9"/>
      <name val="Arial Narrow"/>
      <family val="2"/>
    </font>
    <font>
      <sz val="12"/>
      <color indexed="9"/>
      <name val="Arial Narrow"/>
      <family val="2"/>
    </font>
    <font>
      <u/>
      <sz val="10"/>
      <color theme="10"/>
      <name val="Arial"/>
    </font>
  </fonts>
  <fills count="29">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99"/>
        <bgColor indexed="64"/>
      </patternFill>
    </fill>
    <fill>
      <patternFill patternType="lightUp">
        <bgColor theme="4" tint="0.79995117038483843"/>
      </patternFill>
    </fill>
  </fills>
  <borders count="1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ck">
        <color indexed="64"/>
      </left>
      <right/>
      <top/>
      <bottom/>
      <diagonal/>
    </border>
    <border>
      <left/>
      <right/>
      <top style="thick">
        <color indexed="64"/>
      </top>
      <bottom/>
      <diagonal/>
    </border>
    <border>
      <left style="thick">
        <color indexed="64"/>
      </left>
      <right/>
      <top style="thick">
        <color indexed="64"/>
      </top>
      <bottom/>
      <diagonal/>
    </border>
    <border>
      <left style="thick">
        <color indexed="64"/>
      </left>
      <right style="thin">
        <color indexed="64"/>
      </right>
      <top/>
      <bottom style="thin">
        <color indexed="64"/>
      </bottom>
      <diagonal/>
    </border>
    <border>
      <left/>
      <right/>
      <top style="thick">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ck">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thick">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style="thin">
        <color indexed="64"/>
      </left>
      <right style="thin">
        <color indexed="64"/>
      </right>
      <top style="thin">
        <color indexed="64"/>
      </top>
      <bottom style="thin">
        <color theme="0"/>
      </bottom>
      <diagonal/>
    </border>
    <border>
      <left style="thick">
        <color indexed="64"/>
      </left>
      <right style="thin">
        <color theme="0"/>
      </right>
      <top/>
      <bottom/>
      <diagonal/>
    </border>
    <border>
      <left style="thick">
        <color indexed="64"/>
      </left>
      <right/>
      <top style="thin">
        <color theme="1"/>
      </top>
      <bottom style="thin">
        <color indexed="64"/>
      </bottom>
      <diagonal/>
    </border>
    <border>
      <left/>
      <right/>
      <top style="thin">
        <color theme="1"/>
      </top>
      <bottom style="thin">
        <color indexed="64"/>
      </bottom>
      <diagonal/>
    </border>
    <border>
      <left style="thick">
        <color theme="1"/>
      </left>
      <right/>
      <top/>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bottom style="thick">
        <color indexed="64"/>
      </bottom>
      <diagonal/>
    </border>
    <border>
      <left style="thin">
        <color indexed="64"/>
      </left>
      <right style="thick">
        <color indexed="64"/>
      </right>
      <top style="thin">
        <color indexed="64"/>
      </top>
      <bottom/>
      <diagonal/>
    </border>
    <border>
      <left style="thin">
        <color indexed="64"/>
      </left>
      <right/>
      <top style="thin">
        <color indexed="64"/>
      </top>
      <bottom style="thick">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medium">
        <color indexed="64"/>
      </top>
      <bottom style="thick">
        <color indexed="64"/>
      </bottom>
      <diagonal/>
    </border>
    <border>
      <left style="medium">
        <color indexed="64"/>
      </left>
      <right/>
      <top style="thin">
        <color indexed="64"/>
      </top>
      <bottom style="thick">
        <color indexed="64"/>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style="thin">
        <color indexed="64"/>
      </right>
      <top style="thin">
        <color indexed="64"/>
      </top>
      <bottom style="thick">
        <color indexed="64"/>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14" borderId="2" applyNumberFormat="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12" fillId="15"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13" borderId="0" applyNumberFormat="0" applyBorder="0" applyAlignment="0" applyProtection="0"/>
    <xf numFmtId="0" fontId="17" fillId="8" borderId="0" applyNumberFormat="0" applyBorder="0" applyAlignment="0" applyProtection="0"/>
    <xf numFmtId="0" fontId="18" fillId="2" borderId="1" applyNumberFormat="0" applyAlignment="0" applyProtection="0"/>
    <xf numFmtId="0" fontId="11" fillId="0" borderId="0"/>
    <xf numFmtId="0" fontId="59" fillId="0" borderId="0" applyNumberFormat="0" applyFill="0" applyBorder="0" applyAlignment="0" applyProtection="0"/>
  </cellStyleXfs>
  <cellXfs count="557">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0" fontId="23" fillId="0" borderId="0" xfId="0" applyFont="1"/>
    <xf numFmtId="0" fontId="23" fillId="0" borderId="0" xfId="0" applyFont="1" applyProtection="1">
      <protection locked="0"/>
    </xf>
    <xf numFmtId="0" fontId="23" fillId="21" borderId="0" xfId="0" applyFont="1" applyFill="1"/>
    <xf numFmtId="0" fontId="35" fillId="0" borderId="0" xfId="0" applyFont="1"/>
    <xf numFmtId="0" fontId="23" fillId="18" borderId="0" xfId="0" applyNumberFormat="1" applyFont="1" applyFill="1" applyBorder="1" applyAlignment="1">
      <alignment vertical="center" wrapText="1"/>
    </xf>
    <xf numFmtId="49" fontId="23" fillId="18" borderId="0" xfId="0" applyNumberFormat="1" applyFont="1" applyFill="1" applyBorder="1" applyAlignment="1">
      <alignment vertical="center" wrapText="1"/>
    </xf>
    <xf numFmtId="0" fontId="23" fillId="0" borderId="70" xfId="0" applyFont="1" applyBorder="1"/>
    <xf numFmtId="0" fontId="23" fillId="0" borderId="70" xfId="0" applyFont="1" applyBorder="1" applyProtection="1">
      <protection locked="0"/>
    </xf>
    <xf numFmtId="49" fontId="23" fillId="18" borderId="71" xfId="0" applyNumberFormat="1" applyFont="1" applyFill="1" applyBorder="1" applyAlignment="1">
      <alignment vertical="center" wrapText="1"/>
    </xf>
    <xf numFmtId="0" fontId="23" fillId="18" borderId="71" xfId="0" applyNumberFormat="1" applyFont="1" applyFill="1" applyBorder="1" applyAlignment="1">
      <alignment vertical="center" wrapText="1"/>
    </xf>
    <xf numFmtId="0" fontId="23" fillId="0" borderId="0" xfId="0" applyFont="1" applyBorder="1"/>
    <xf numFmtId="0" fontId="35" fillId="0" borderId="70" xfId="0" applyFont="1" applyBorder="1"/>
    <xf numFmtId="0" fontId="23" fillId="0" borderId="109" xfId="0" applyFont="1" applyBorder="1"/>
    <xf numFmtId="0" fontId="23" fillId="0" borderId="112" xfId="0" applyFont="1" applyBorder="1"/>
    <xf numFmtId="0" fontId="0" fillId="0" borderId="0" xfId="0" applyBorder="1"/>
    <xf numFmtId="0" fontId="35" fillId="21" borderId="113" xfId="0" applyFont="1" applyFill="1" applyBorder="1" applyAlignment="1" applyProtection="1">
      <alignment horizontal="center" vertical="center" wrapText="1"/>
      <protection locked="0"/>
    </xf>
    <xf numFmtId="0" fontId="35" fillId="21" borderId="0" xfId="0" applyFont="1" applyFill="1" applyBorder="1" applyAlignment="1" applyProtection="1">
      <alignment horizontal="center" vertical="center" wrapText="1"/>
      <protection locked="0"/>
    </xf>
    <xf numFmtId="0" fontId="38" fillId="0" borderId="0" xfId="0" applyFont="1"/>
    <xf numFmtId="0" fontId="28" fillId="0" borderId="0" xfId="0" applyFont="1"/>
    <xf numFmtId="0" fontId="33" fillId="21" borderId="113" xfId="0" applyFont="1" applyFill="1" applyBorder="1" applyAlignment="1" applyProtection="1">
      <alignment vertical="center" wrapText="1"/>
    </xf>
    <xf numFmtId="0" fontId="33" fillId="21" borderId="0" xfId="0" applyFont="1" applyFill="1" applyBorder="1" applyAlignment="1" applyProtection="1">
      <alignment vertical="center" wrapText="1"/>
    </xf>
    <xf numFmtId="0" fontId="36" fillId="21" borderId="71" xfId="0" applyFont="1" applyFill="1" applyBorder="1" applyAlignment="1" applyProtection="1">
      <alignment horizontal="center" vertical="center" wrapText="1"/>
      <protection locked="0"/>
    </xf>
    <xf numFmtId="0" fontId="36" fillId="21" borderId="0" xfId="0" applyFont="1" applyFill="1" applyBorder="1" applyAlignment="1" applyProtection="1">
      <alignment horizontal="center" vertical="center" wrapText="1"/>
      <protection locked="0"/>
    </xf>
    <xf numFmtId="0" fontId="23" fillId="0" borderId="16" xfId="0" applyFont="1" applyBorder="1" applyProtection="1">
      <protection locked="0"/>
    </xf>
    <xf numFmtId="0" fontId="0" fillId="0" borderId="0" xfId="0" applyProtection="1"/>
    <xf numFmtId="0" fontId="21" fillId="0" borderId="37"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vertical="top"/>
      <protection locked="0"/>
    </xf>
    <xf numFmtId="0" fontId="22" fillId="0" borderId="37" xfId="0" applyFont="1" applyFill="1" applyBorder="1" applyAlignment="1" applyProtection="1">
      <alignment vertical="top"/>
      <protection locked="0"/>
    </xf>
    <xf numFmtId="0" fontId="21" fillId="0" borderId="37"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3" fillId="0" borderId="0" xfId="0" applyNumberFormat="1" applyFont="1" applyFill="1" applyBorder="1" applyAlignment="1" applyProtection="1">
      <alignment horizontal="center" vertical="center" wrapText="1"/>
      <protection locked="0"/>
    </xf>
    <xf numFmtId="0" fontId="21" fillId="0" borderId="25" xfId="0" applyFont="1" applyBorder="1" applyAlignment="1" applyProtection="1">
      <alignment wrapText="1"/>
      <protection locked="0"/>
    </xf>
    <xf numFmtId="0" fontId="21" fillId="0" borderId="26" xfId="0" applyFont="1" applyBorder="1" applyAlignment="1" applyProtection="1">
      <alignment wrapText="1"/>
      <protection locked="0"/>
    </xf>
    <xf numFmtId="0" fontId="21" fillId="0" borderId="64" xfId="0" applyFont="1" applyBorder="1" applyAlignment="1" applyProtection="1">
      <alignment wrapText="1"/>
      <protection locked="0"/>
    </xf>
    <xf numFmtId="0" fontId="21" fillId="0" borderId="0" xfId="0" applyFont="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0" fontId="24" fillId="19" borderId="124" xfId="0" applyFont="1" applyFill="1" applyBorder="1" applyAlignment="1" applyProtection="1">
      <alignment horizontal="center" vertical="center" wrapText="1"/>
    </xf>
    <xf numFmtId="0" fontId="25" fillId="19" borderId="27" xfId="0" applyFont="1" applyFill="1" applyBorder="1" applyAlignment="1" applyProtection="1">
      <alignment horizontal="center" vertical="center" wrapText="1"/>
    </xf>
    <xf numFmtId="0" fontId="25" fillId="19" borderId="16" xfId="0" applyFont="1" applyFill="1" applyBorder="1" applyAlignment="1" applyProtection="1">
      <alignment horizontal="center" vertical="center" wrapText="1"/>
    </xf>
    <xf numFmtId="0" fontId="21" fillId="0" borderId="31" xfId="0" applyFont="1" applyFill="1" applyBorder="1" applyAlignment="1" applyProtection="1">
      <alignment horizontal="center" vertical="center" wrapText="1"/>
    </xf>
    <xf numFmtId="0" fontId="21" fillId="0" borderId="27" xfId="0" applyFont="1" applyFill="1" applyBorder="1" applyAlignment="1" applyProtection="1">
      <alignment horizontal="center" vertical="center" wrapText="1"/>
    </xf>
    <xf numFmtId="0" fontId="21" fillId="0" borderId="0" xfId="0" applyFont="1" applyBorder="1" applyAlignment="1" applyProtection="1">
      <alignment wrapText="1"/>
      <protection locked="0"/>
    </xf>
    <xf numFmtId="0" fontId="0" fillId="0" borderId="0" xfId="0" applyAlignment="1">
      <alignment vertical="top"/>
    </xf>
    <xf numFmtId="0" fontId="25" fillId="0" borderId="73" xfId="0" applyFont="1" applyBorder="1" applyAlignment="1" applyProtection="1">
      <alignment horizontal="left" vertical="center" wrapText="1"/>
    </xf>
    <xf numFmtId="0" fontId="25" fillId="0" borderId="77" xfId="0" applyFont="1" applyBorder="1" applyAlignment="1" applyProtection="1">
      <alignment horizontal="left" vertical="center" wrapText="1"/>
    </xf>
    <xf numFmtId="0" fontId="25" fillId="0" borderId="78" xfId="0" applyFont="1" applyBorder="1" applyAlignment="1" applyProtection="1">
      <alignment horizontal="left" vertical="center" wrapText="1"/>
    </xf>
    <xf numFmtId="0" fontId="25" fillId="0" borderId="15"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0" borderId="40" xfId="0" applyFont="1" applyBorder="1" applyAlignment="1" applyProtection="1">
      <alignment horizontal="left" vertical="center" wrapText="1"/>
    </xf>
    <xf numFmtId="0" fontId="24" fillId="0" borderId="114" xfId="0" applyFont="1" applyBorder="1" applyAlignment="1" applyProtection="1">
      <alignment horizontal="left" vertical="center" wrapText="1"/>
    </xf>
    <xf numFmtId="0" fontId="24" fillId="0" borderId="76" xfId="0" applyFont="1" applyBorder="1" applyAlignment="1" applyProtection="1">
      <alignment horizontal="left" vertical="center" wrapText="1"/>
    </xf>
    <xf numFmtId="0" fontId="25" fillId="0" borderId="81" xfId="0" applyFont="1" applyBorder="1" applyAlignment="1" applyProtection="1">
      <alignment horizontal="left" vertical="center" wrapText="1"/>
    </xf>
    <xf numFmtId="0" fontId="24" fillId="0" borderId="116" xfId="0" applyFont="1" applyBorder="1" applyAlignment="1" applyProtection="1">
      <alignment horizontal="left" vertical="center" wrapText="1"/>
    </xf>
    <xf numFmtId="0" fontId="25" fillId="0" borderId="78" xfId="0" applyNumberFormat="1" applyFont="1" applyBorder="1" applyAlignment="1" applyProtection="1">
      <alignment vertical="center" wrapText="1"/>
    </xf>
    <xf numFmtId="0" fontId="25" fillId="25" borderId="40" xfId="0" applyFont="1" applyFill="1" applyBorder="1" applyAlignment="1" applyProtection="1">
      <alignment horizontal="center" vertical="center" wrapText="1"/>
      <protection locked="0"/>
    </xf>
    <xf numFmtId="0" fontId="42" fillId="22" borderId="41" xfId="0" applyFont="1" applyFill="1" applyBorder="1" applyAlignment="1" applyProtection="1">
      <alignment horizontal="center" vertical="center" wrapText="1"/>
    </xf>
    <xf numFmtId="0" fontId="25" fillId="26" borderId="77" xfId="0" applyFont="1" applyFill="1" applyBorder="1" applyAlignment="1" applyProtection="1">
      <alignment wrapText="1"/>
    </xf>
    <xf numFmtId="0" fontId="25" fillId="0" borderId="96" xfId="0" applyFont="1" applyBorder="1" applyAlignment="1" applyProtection="1">
      <alignment vertical="center" wrapText="1"/>
    </xf>
    <xf numFmtId="0" fontId="25" fillId="26" borderId="78" xfId="0" applyFont="1" applyFill="1" applyBorder="1" applyAlignment="1" applyProtection="1">
      <alignment wrapText="1"/>
    </xf>
    <xf numFmtId="0" fontId="25" fillId="0" borderId="121" xfId="0" applyFont="1" applyBorder="1" applyAlignment="1" applyProtection="1">
      <alignment vertical="center" wrapText="1"/>
    </xf>
    <xf numFmtId="6" fontId="25" fillId="26" borderId="60" xfId="0" applyNumberFormat="1" applyFont="1" applyFill="1" applyBorder="1" applyAlignment="1" applyProtection="1">
      <alignment vertical="center" wrapText="1"/>
    </xf>
    <xf numFmtId="0" fontId="25" fillId="26" borderId="81" xfId="0" applyFont="1" applyFill="1" applyBorder="1" applyAlignment="1" applyProtection="1">
      <alignment wrapText="1"/>
    </xf>
    <xf numFmtId="6" fontId="25" fillId="26" borderId="127" xfId="0" applyNumberFormat="1" applyFont="1" applyFill="1" applyBorder="1" applyAlignment="1" applyProtection="1">
      <alignment vertical="center" wrapText="1"/>
    </xf>
    <xf numFmtId="0" fontId="25" fillId="0" borderId="80" xfId="0" applyFont="1" applyBorder="1" applyAlignment="1" applyProtection="1">
      <alignment wrapText="1"/>
    </xf>
    <xf numFmtId="0" fontId="25" fillId="0" borderId="2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25" fillId="26" borderId="10" xfId="0" applyFont="1" applyFill="1" applyBorder="1" applyAlignment="1" applyProtection="1">
      <alignment vertical="center" wrapText="1"/>
    </xf>
    <xf numFmtId="0" fontId="47" fillId="26" borderId="10" xfId="0" applyFont="1" applyFill="1" applyBorder="1" applyAlignment="1" applyProtection="1">
      <alignment horizontal="center" vertical="center" wrapText="1"/>
    </xf>
    <xf numFmtId="0" fontId="46" fillId="26" borderId="10" xfId="0" applyFont="1" applyFill="1" applyBorder="1" applyAlignment="1" applyProtection="1">
      <alignment horizontal="center" vertical="center"/>
    </xf>
    <xf numFmtId="0" fontId="46" fillId="26" borderId="96" xfId="0" applyFont="1" applyFill="1" applyBorder="1" applyAlignment="1" applyProtection="1">
      <alignment horizontal="center" vertical="center"/>
    </xf>
    <xf numFmtId="165" fontId="24" fillId="26" borderId="10" xfId="0" applyNumberFormat="1" applyFont="1" applyFill="1" applyBorder="1" applyAlignment="1" applyProtection="1">
      <alignment horizontal="center" vertical="center" wrapText="1"/>
    </xf>
    <xf numFmtId="165" fontId="25" fillId="26" borderId="10" xfId="0" applyNumberFormat="1" applyFont="1" applyFill="1" applyBorder="1" applyAlignment="1" applyProtection="1">
      <alignment horizontal="center" vertical="center" wrapText="1"/>
    </xf>
    <xf numFmtId="165" fontId="25" fillId="26" borderId="96" xfId="0" applyNumberFormat="1" applyFont="1" applyFill="1" applyBorder="1" applyAlignment="1" applyProtection="1">
      <alignment horizontal="center" vertical="center" wrapText="1"/>
    </xf>
    <xf numFmtId="165" fontId="24" fillId="26" borderId="40" xfId="0" applyNumberFormat="1" applyFont="1" applyFill="1" applyBorder="1" applyAlignment="1" applyProtection="1">
      <alignment horizontal="center" vertical="center" wrapText="1"/>
    </xf>
    <xf numFmtId="165" fontId="25" fillId="26" borderId="40" xfId="0" applyNumberFormat="1" applyFont="1" applyFill="1" applyBorder="1" applyAlignment="1" applyProtection="1">
      <alignment horizontal="center" vertical="center" wrapText="1"/>
    </xf>
    <xf numFmtId="165" fontId="24" fillId="26" borderId="13" xfId="0" applyNumberFormat="1" applyFont="1" applyFill="1" applyBorder="1" applyAlignment="1" applyProtection="1">
      <alignment horizontal="center" vertical="center" wrapText="1"/>
    </xf>
    <xf numFmtId="165" fontId="24" fillId="26" borderId="104" xfId="0" applyNumberFormat="1" applyFont="1" applyFill="1" applyBorder="1" applyAlignment="1" applyProtection="1">
      <alignment horizontal="center" vertical="center" wrapText="1"/>
    </xf>
    <xf numFmtId="165" fontId="24" fillId="26" borderId="75" xfId="0" applyNumberFormat="1" applyFont="1" applyFill="1" applyBorder="1" applyAlignment="1" applyProtection="1">
      <alignment horizontal="center" vertical="center" wrapText="1"/>
    </xf>
    <xf numFmtId="165" fontId="24" fillId="26" borderId="126" xfId="0" applyNumberFormat="1" applyFont="1" applyFill="1" applyBorder="1" applyAlignment="1" applyProtection="1">
      <alignment horizontal="center" vertical="center" wrapText="1"/>
    </xf>
    <xf numFmtId="0" fontId="25" fillId="0" borderId="114" xfId="0" applyNumberFormat="1" applyFont="1" applyBorder="1" applyAlignment="1" applyProtection="1">
      <alignment horizontal="center" vertical="center" wrapText="1"/>
    </xf>
    <xf numFmtId="0" fontId="25" fillId="25" borderId="66" xfId="0" applyFont="1" applyFill="1" applyBorder="1" applyAlignment="1" applyProtection="1">
      <alignment horizontal="left" vertical="top" wrapText="1" indent="2"/>
      <protection locked="0"/>
    </xf>
    <xf numFmtId="0" fontId="25" fillId="25" borderId="23" xfId="0" applyFont="1" applyFill="1" applyBorder="1" applyAlignment="1" applyProtection="1">
      <alignment vertical="top" wrapText="1"/>
      <protection locked="0"/>
    </xf>
    <xf numFmtId="0" fontId="25" fillId="25" borderId="49" xfId="0" applyFont="1" applyFill="1" applyBorder="1" applyAlignment="1" applyProtection="1">
      <alignment vertical="top" wrapText="1"/>
      <protection locked="0"/>
    </xf>
    <xf numFmtId="0" fontId="49" fillId="0" borderId="16" xfId="0" applyFont="1" applyBorder="1" applyAlignment="1" applyProtection="1">
      <alignment wrapText="1"/>
    </xf>
    <xf numFmtId="0" fontId="50" fillId="0" borderId="10" xfId="0" applyFont="1" applyBorder="1" applyAlignment="1" applyProtection="1">
      <alignment horizontal="center" vertical="center" wrapText="1"/>
    </xf>
    <xf numFmtId="0" fontId="50" fillId="0" borderId="18" xfId="0" applyFont="1" applyBorder="1" applyAlignment="1" applyProtection="1">
      <alignment horizontal="center" vertical="center" wrapText="1"/>
    </xf>
    <xf numFmtId="0" fontId="50" fillId="0" borderId="16" xfId="0" applyFont="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center" wrapText="1"/>
      <protection locked="0"/>
    </xf>
    <xf numFmtId="0" fontId="50" fillId="0" borderId="16" xfId="0" applyFont="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25" fillId="0" borderId="10" xfId="0" applyFont="1" applyBorder="1" applyAlignment="1" applyProtection="1">
      <alignment vertical="center"/>
    </xf>
    <xf numFmtId="0" fontId="25" fillId="21" borderId="10" xfId="0" applyFont="1" applyFill="1" applyBorder="1" applyAlignment="1" applyProtection="1">
      <alignment vertical="center"/>
    </xf>
    <xf numFmtId="0" fontId="50" fillId="19" borderId="10" xfId="0" applyFont="1" applyFill="1" applyBorder="1" applyAlignment="1" applyProtection="1">
      <alignment horizontal="center" vertical="center" wrapText="1"/>
    </xf>
    <xf numFmtId="165" fontId="52" fillId="19" borderId="40" xfId="0" applyNumberFormat="1" applyFont="1" applyFill="1" applyBorder="1" applyAlignment="1" applyProtection="1">
      <alignment horizontal="center" vertical="center" wrapText="1"/>
    </xf>
    <xf numFmtId="165" fontId="52" fillId="19" borderId="20" xfId="0" applyNumberFormat="1" applyFont="1" applyFill="1" applyBorder="1" applyAlignment="1" applyProtection="1">
      <alignment horizontal="center" vertical="center" wrapText="1"/>
    </xf>
    <xf numFmtId="0" fontId="52" fillId="18" borderId="39" xfId="0" applyFont="1" applyFill="1" applyBorder="1" applyAlignment="1" applyProtection="1">
      <alignment horizontal="center" vertical="center" wrapText="1"/>
      <protection locked="0"/>
    </xf>
    <xf numFmtId="165" fontId="24" fillId="26" borderId="12" xfId="0" applyNumberFormat="1" applyFont="1" applyFill="1" applyBorder="1" applyAlignment="1" applyProtection="1">
      <alignment horizontal="center" vertical="center" wrapText="1"/>
    </xf>
    <xf numFmtId="165" fontId="24" fillId="26" borderId="67" xfId="0" applyNumberFormat="1" applyFont="1" applyFill="1" applyBorder="1" applyAlignment="1" applyProtection="1">
      <alignment horizontal="center" vertical="center" wrapText="1"/>
    </xf>
    <xf numFmtId="0" fontId="49" fillId="0" borderId="26" xfId="0" applyFont="1" applyFill="1" applyBorder="1" applyAlignment="1" applyProtection="1">
      <protection locked="0"/>
    </xf>
    <xf numFmtId="0" fontId="24" fillId="18" borderId="10" xfId="0" applyFont="1" applyFill="1" applyBorder="1" applyAlignment="1" applyProtection="1">
      <alignment horizontal="center" vertical="center" wrapText="1"/>
    </xf>
    <xf numFmtId="165" fontId="24" fillId="26" borderId="15" xfId="0" applyNumberFormat="1" applyFont="1" applyFill="1" applyBorder="1" applyAlignment="1" applyProtection="1">
      <alignment horizontal="center" vertical="center" wrapText="1"/>
    </xf>
    <xf numFmtId="165" fontId="24" fillId="26" borderId="30" xfId="0" applyNumberFormat="1" applyFont="1" applyFill="1" applyBorder="1" applyAlignment="1" applyProtection="1">
      <alignment horizontal="center" vertical="center" wrapText="1"/>
    </xf>
    <xf numFmtId="0" fontId="50" fillId="18" borderId="10" xfId="0" applyFont="1" applyFill="1" applyBorder="1" applyAlignment="1" applyProtection="1">
      <alignment horizontal="center" vertical="center" wrapText="1"/>
    </xf>
    <xf numFmtId="165" fontId="25" fillId="26" borderId="18" xfId="0" applyNumberFormat="1" applyFont="1" applyFill="1" applyBorder="1" applyAlignment="1" applyProtection="1">
      <alignment horizontal="center" vertical="center" wrapText="1"/>
    </xf>
    <xf numFmtId="0" fontId="50" fillId="0" borderId="40" xfId="0" applyFont="1" applyFill="1" applyBorder="1" applyAlignment="1" applyProtection="1">
      <alignment horizontal="center" vertical="center" wrapText="1"/>
      <protection locked="0"/>
    </xf>
    <xf numFmtId="165" fontId="50" fillId="26" borderId="18" xfId="0" applyNumberFormat="1" applyFont="1" applyFill="1" applyBorder="1" applyAlignment="1" applyProtection="1">
      <alignment horizontal="center" vertical="center" wrapText="1"/>
      <protection locked="0"/>
    </xf>
    <xf numFmtId="0" fontId="49" fillId="0" borderId="26" xfId="0" applyFont="1" applyBorder="1" applyProtection="1">
      <protection locked="0"/>
    </xf>
    <xf numFmtId="165" fontId="50" fillId="26" borderId="20" xfId="0" applyNumberFormat="1" applyFont="1" applyFill="1" applyBorder="1" applyAlignment="1" applyProtection="1">
      <alignment horizontal="center" vertical="center" wrapText="1"/>
      <protection locked="0"/>
    </xf>
    <xf numFmtId="0" fontId="53" fillId="19" borderId="14" xfId="0" applyFont="1" applyFill="1" applyBorder="1" applyProtection="1"/>
    <xf numFmtId="0" fontId="52" fillId="19" borderId="15" xfId="0" applyFont="1" applyFill="1" applyBorder="1" applyAlignment="1" applyProtection="1">
      <alignment horizontal="center" vertical="center"/>
    </xf>
    <xf numFmtId="165" fontId="52" fillId="19" borderId="15" xfId="0" applyNumberFormat="1" applyFont="1" applyFill="1" applyBorder="1" applyAlignment="1" applyProtection="1">
      <alignment horizontal="center" vertical="center" wrapText="1"/>
    </xf>
    <xf numFmtId="0" fontId="52" fillId="19" borderId="30" xfId="0" applyFont="1" applyFill="1" applyBorder="1" applyAlignment="1" applyProtection="1">
      <alignment horizontal="center" vertical="center"/>
    </xf>
    <xf numFmtId="165" fontId="25" fillId="26" borderId="10" xfId="0" applyNumberFormat="1" applyFont="1" applyFill="1" applyBorder="1" applyAlignment="1" applyProtection="1">
      <alignment horizontal="center" vertical="center" wrapText="1"/>
      <protection locked="0"/>
    </xf>
    <xf numFmtId="0" fontId="52" fillId="18" borderId="0" xfId="0" applyFont="1" applyFill="1" applyBorder="1" applyAlignment="1" applyProtection="1">
      <alignment horizontal="center" vertical="center" wrapText="1"/>
      <protection locked="0"/>
    </xf>
    <xf numFmtId="0" fontId="49" fillId="0" borderId="26" xfId="0" applyFont="1" applyFill="1" applyBorder="1" applyProtection="1">
      <protection locked="0"/>
    </xf>
    <xf numFmtId="0" fontId="24" fillId="18" borderId="35" xfId="0" applyFont="1" applyFill="1" applyBorder="1" applyAlignment="1" applyProtection="1">
      <alignment vertical="center" wrapText="1"/>
    </xf>
    <xf numFmtId="165" fontId="24" fillId="18" borderId="39" xfId="0" applyNumberFormat="1" applyFont="1" applyFill="1" applyBorder="1" applyAlignment="1" applyProtection="1">
      <alignment horizontal="center" vertical="center" wrapText="1"/>
      <protection locked="0"/>
    </xf>
    <xf numFmtId="165" fontId="24" fillId="18" borderId="43" xfId="0" applyNumberFormat="1" applyFont="1" applyFill="1" applyBorder="1" applyAlignment="1" applyProtection="1">
      <alignment horizontal="center" vertical="center" wrapText="1"/>
      <protection locked="0"/>
    </xf>
    <xf numFmtId="165" fontId="24" fillId="26" borderId="55" xfId="0" applyNumberFormat="1" applyFont="1" applyFill="1" applyBorder="1" applyAlignment="1" applyProtection="1">
      <alignment horizontal="center" vertical="center" wrapText="1"/>
    </xf>
    <xf numFmtId="0" fontId="50" fillId="18" borderId="26" xfId="0" applyFont="1" applyFill="1" applyBorder="1" applyAlignment="1" applyProtection="1">
      <alignment horizontal="center" vertical="center" wrapText="1"/>
      <protection locked="0"/>
    </xf>
    <xf numFmtId="0" fontId="50" fillId="18" borderId="43" xfId="0" applyFont="1" applyFill="1" applyBorder="1" applyAlignment="1" applyProtection="1">
      <alignment horizontal="left" vertical="center" wrapText="1"/>
    </xf>
    <xf numFmtId="165" fontId="25" fillId="26" borderId="50" xfId="0" applyNumberFormat="1" applyFont="1" applyFill="1" applyBorder="1" applyAlignment="1" applyProtection="1">
      <alignment horizontal="center" vertical="center" wrapText="1"/>
    </xf>
    <xf numFmtId="165" fontId="50" fillId="26" borderId="123" xfId="0" applyNumberFormat="1" applyFont="1" applyFill="1" applyBorder="1" applyAlignment="1" applyProtection="1">
      <alignment horizontal="center" vertical="center" wrapText="1"/>
      <protection locked="0"/>
    </xf>
    <xf numFmtId="165" fontId="50" fillId="26" borderId="50" xfId="0" applyNumberFormat="1" applyFont="1" applyFill="1" applyBorder="1" applyAlignment="1" applyProtection="1">
      <alignment horizontal="center" vertical="center" wrapText="1"/>
      <protection locked="0"/>
    </xf>
    <xf numFmtId="0" fontId="50" fillId="19" borderId="22" xfId="0" applyFont="1" applyFill="1" applyBorder="1" applyAlignment="1" applyProtection="1">
      <alignment horizontal="center" vertical="center" wrapText="1"/>
    </xf>
    <xf numFmtId="165" fontId="52" fillId="19" borderId="56" xfId="0" applyNumberFormat="1" applyFont="1" applyFill="1" applyBorder="1" applyAlignment="1" applyProtection="1">
      <alignment horizontal="center" vertical="center" wrapText="1"/>
    </xf>
    <xf numFmtId="165" fontId="52" fillId="19" borderId="57" xfId="0" applyNumberFormat="1" applyFont="1" applyFill="1" applyBorder="1" applyAlignment="1" applyProtection="1">
      <alignment horizontal="center" vertical="center" wrapText="1"/>
    </xf>
    <xf numFmtId="0" fontId="53" fillId="19" borderId="21" xfId="0" applyFont="1" applyFill="1" applyBorder="1" applyProtection="1"/>
    <xf numFmtId="0" fontId="52" fillId="19" borderId="22" xfId="0" applyFont="1" applyFill="1" applyBorder="1" applyAlignment="1" applyProtection="1">
      <alignment horizontal="center" vertical="center"/>
    </xf>
    <xf numFmtId="165" fontId="52" fillId="19" borderId="22" xfId="0" applyNumberFormat="1" applyFont="1" applyFill="1" applyBorder="1" applyAlignment="1" applyProtection="1">
      <alignment horizontal="center" vertical="center" wrapText="1"/>
    </xf>
    <xf numFmtId="0" fontId="52" fillId="19" borderId="24" xfId="0" applyFont="1" applyFill="1" applyBorder="1" applyAlignment="1" applyProtection="1">
      <alignment horizontal="center" vertical="center"/>
    </xf>
    <xf numFmtId="0" fontId="50" fillId="0" borderId="16" xfId="0" applyFont="1" applyBorder="1" applyAlignment="1" applyProtection="1">
      <alignment horizontal="center" vertical="center"/>
    </xf>
    <xf numFmtId="0" fontId="50" fillId="0" borderId="11" xfId="0" applyFont="1" applyBorder="1" applyAlignment="1" applyProtection="1">
      <alignment horizontal="center" vertical="center"/>
      <protection locked="0"/>
    </xf>
    <xf numFmtId="0" fontId="49" fillId="25" borderId="17" xfId="0" applyFont="1" applyFill="1" applyBorder="1" applyAlignment="1" applyProtection="1">
      <alignment wrapText="1"/>
      <protection locked="0"/>
    </xf>
    <xf numFmtId="0" fontId="49" fillId="25" borderId="17" xfId="0" applyFont="1" applyFill="1" applyBorder="1" applyAlignment="1" applyProtection="1">
      <alignment horizontal="center"/>
      <protection locked="0"/>
    </xf>
    <xf numFmtId="165" fontId="50" fillId="25" borderId="17" xfId="0" applyNumberFormat="1" applyFont="1" applyFill="1" applyBorder="1" applyAlignment="1" applyProtection="1">
      <alignment horizontal="center" vertical="center" wrapText="1"/>
      <protection locked="0"/>
    </xf>
    <xf numFmtId="165" fontId="25" fillId="26" borderId="17" xfId="0" applyNumberFormat="1" applyFont="1" applyFill="1" applyBorder="1" applyAlignment="1" applyProtection="1">
      <alignment horizontal="center" vertical="center" wrapText="1"/>
      <protection locked="0"/>
    </xf>
    <xf numFmtId="0" fontId="49" fillId="25" borderId="23" xfId="0" applyFont="1" applyFill="1" applyBorder="1" applyAlignment="1" applyProtection="1">
      <alignment horizontal="center"/>
      <protection locked="0"/>
    </xf>
    <xf numFmtId="0" fontId="50" fillId="18" borderId="32" xfId="0" applyFont="1" applyFill="1" applyBorder="1" applyAlignment="1" applyProtection="1">
      <alignment horizontal="center" vertical="center" wrapText="1"/>
    </xf>
    <xf numFmtId="165" fontId="50" fillId="26" borderId="23" xfId="0" applyNumberFormat="1"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50" fillId="0" borderId="22" xfId="0" applyFont="1" applyBorder="1" applyAlignment="1" applyProtection="1">
      <alignment horizontal="left" vertical="center" wrapText="1"/>
    </xf>
    <xf numFmtId="6" fontId="50" fillId="25" borderId="22" xfId="0" applyNumberFormat="1" applyFont="1" applyFill="1" applyBorder="1" applyAlignment="1" applyProtection="1">
      <alignment vertical="center" wrapText="1"/>
      <protection locked="0"/>
    </xf>
    <xf numFmtId="0" fontId="50" fillId="0" borderId="24" xfId="0" applyFont="1" applyBorder="1" applyAlignment="1" applyProtection="1">
      <alignment vertical="center" wrapText="1"/>
    </xf>
    <xf numFmtId="0" fontId="50" fillId="0" borderId="10"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50" fillId="0" borderId="27" xfId="0" applyFont="1" applyBorder="1" applyAlignment="1" applyProtection="1">
      <alignment vertical="center" wrapText="1"/>
    </xf>
    <xf numFmtId="0" fontId="50" fillId="0" borderId="43" xfId="0" applyFont="1" applyBorder="1" applyAlignment="1" applyProtection="1">
      <alignment horizontal="left" vertical="center" wrapText="1"/>
    </xf>
    <xf numFmtId="0" fontId="50" fillId="0" borderId="61" xfId="0" applyFont="1" applyBorder="1" applyAlignment="1" applyProtection="1">
      <alignment horizontal="left" vertical="center" wrapText="1"/>
    </xf>
    <xf numFmtId="0" fontId="21" fillId="25" borderId="20" xfId="0" applyFont="1" applyFill="1" applyBorder="1" applyAlignment="1" applyProtection="1">
      <alignment horizontal="center" vertical="center" wrapText="1"/>
      <protection locked="0"/>
    </xf>
    <xf numFmtId="0" fontId="50" fillId="25" borderId="22" xfId="0" applyFont="1" applyFill="1" applyBorder="1" applyAlignment="1" applyProtection="1">
      <alignment horizontal="center" vertical="center" wrapText="1"/>
      <protection locked="0"/>
    </xf>
    <xf numFmtId="0" fontId="50" fillId="0" borderId="16" xfId="0" applyNumberFormat="1" applyFont="1" applyBorder="1" applyAlignment="1" applyProtection="1">
      <alignment horizontal="center" vertical="center" wrapText="1"/>
    </xf>
    <xf numFmtId="0" fontId="50" fillId="0" borderId="11" xfId="0" applyNumberFormat="1"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26" borderId="40" xfId="0" applyFont="1" applyFill="1" applyBorder="1" applyAlignment="1" applyProtection="1">
      <alignment vertical="center" wrapText="1"/>
    </xf>
    <xf numFmtId="0" fontId="50" fillId="25" borderId="18" xfId="0" applyFont="1" applyFill="1" applyBorder="1" applyAlignment="1" applyProtection="1">
      <alignment horizontal="center" vertical="center" wrapText="1"/>
      <protection locked="0"/>
    </xf>
    <xf numFmtId="0" fontId="50" fillId="0" borderId="10" xfId="0" applyFont="1" applyFill="1" applyBorder="1" applyAlignment="1" applyProtection="1">
      <alignment horizontal="center" vertical="center" wrapText="1"/>
      <protection locked="0"/>
    </xf>
    <xf numFmtId="165" fontId="24" fillId="26" borderId="18" xfId="0" applyNumberFormat="1" applyFont="1" applyFill="1" applyBorder="1" applyAlignment="1" applyProtection="1">
      <alignment horizontal="center" vertical="center" wrapText="1"/>
      <protection locked="0"/>
    </xf>
    <xf numFmtId="165" fontId="24" fillId="26" borderId="50" xfId="0" applyNumberFormat="1" applyFont="1" applyFill="1" applyBorder="1" applyAlignment="1" applyProtection="1">
      <alignment horizontal="center" vertical="center" wrapText="1"/>
      <protection locked="0"/>
    </xf>
    <xf numFmtId="165" fontId="24" fillId="26" borderId="10" xfId="0" applyNumberFormat="1" applyFont="1" applyFill="1" applyBorder="1" applyAlignment="1" applyProtection="1">
      <alignment horizontal="center" vertical="center" wrapText="1"/>
      <protection locked="0"/>
    </xf>
    <xf numFmtId="0" fontId="24" fillId="18" borderId="10" xfId="0" applyFont="1" applyFill="1" applyBorder="1" applyAlignment="1" applyProtection="1">
      <alignment horizontal="center" vertical="center" wrapText="1"/>
      <protection locked="0"/>
    </xf>
    <xf numFmtId="6" fontId="50" fillId="25" borderId="10" xfId="0" applyNumberFormat="1" applyFont="1" applyFill="1" applyBorder="1" applyAlignment="1" applyProtection="1">
      <alignment vertical="center" wrapText="1"/>
      <protection locked="0"/>
    </xf>
    <xf numFmtId="0" fontId="25" fillId="25" borderId="10" xfId="0" applyFont="1" applyFill="1" applyBorder="1" applyAlignment="1" applyProtection="1">
      <alignment horizontal="center" vertical="center" wrapText="1"/>
      <protection locked="0"/>
    </xf>
    <xf numFmtId="0" fontId="25" fillId="25" borderId="121" xfId="0" applyFont="1" applyFill="1" applyBorder="1" applyAlignment="1" applyProtection="1">
      <alignment horizontal="center" vertical="center" wrapText="1"/>
      <protection locked="0"/>
    </xf>
    <xf numFmtId="0" fontId="49" fillId="0" borderId="10" xfId="0" applyFont="1" applyBorder="1" applyAlignment="1" applyProtection="1">
      <alignment horizontal="center" vertical="center"/>
      <protection locked="0"/>
    </xf>
    <xf numFmtId="0" fontId="49" fillId="0" borderId="18" xfId="0" applyFont="1" applyBorder="1" applyAlignment="1" applyProtection="1">
      <alignment horizontal="center" vertical="center"/>
      <protection locked="0"/>
    </xf>
    <xf numFmtId="0" fontId="25" fillId="25" borderId="10" xfId="0" applyFont="1" applyFill="1" applyBorder="1" applyAlignment="1" applyProtection="1">
      <alignment vertical="center" wrapText="1"/>
      <protection locked="0"/>
    </xf>
    <xf numFmtId="0" fontId="25" fillId="25" borderId="18" xfId="0" applyFont="1" applyFill="1" applyBorder="1" applyAlignment="1" applyProtection="1">
      <alignment horizontal="center" vertical="center" wrapText="1"/>
      <protection locked="0"/>
    </xf>
    <xf numFmtId="0" fontId="25" fillId="0" borderId="16" xfId="0" applyFont="1" applyBorder="1" applyAlignment="1" applyProtection="1">
      <alignment horizontal="center" vertical="center"/>
    </xf>
    <xf numFmtId="0" fontId="25" fillId="25" borderId="10" xfId="0" applyFont="1" applyFill="1" applyBorder="1" applyAlignment="1" applyProtection="1">
      <alignment horizontal="center" vertical="center"/>
      <protection locked="0"/>
    </xf>
    <xf numFmtId="165" fontId="25" fillId="25" borderId="10" xfId="0" applyNumberFormat="1"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165" fontId="46" fillId="22" borderId="121" xfId="0" applyNumberFormat="1" applyFont="1" applyFill="1" applyBorder="1" applyAlignment="1" applyProtection="1">
      <alignment horizontal="center" vertical="center" wrapText="1"/>
    </xf>
    <xf numFmtId="0" fontId="49" fillId="0" borderId="31" xfId="0" applyFont="1" applyFill="1" applyBorder="1" applyAlignment="1" applyProtection="1">
      <alignment horizontal="center" vertical="center"/>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165" fontId="50" fillId="25" borderId="17" xfId="0" applyNumberFormat="1"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protection locked="0"/>
    </xf>
    <xf numFmtId="165" fontId="50" fillId="25" borderId="10" xfId="0" applyNumberFormat="1" applyFont="1" applyFill="1" applyBorder="1" applyAlignment="1" applyProtection="1">
      <alignment horizontal="center" vertical="center" wrapText="1"/>
      <protection locked="0"/>
    </xf>
    <xf numFmtId="165" fontId="50" fillId="25" borderId="10" xfId="0" applyNumberFormat="1" applyFont="1" applyFill="1" applyBorder="1" applyAlignment="1" applyProtection="1">
      <alignment horizontal="center" vertical="center" wrapText="1"/>
      <protection locked="0"/>
    </xf>
    <xf numFmtId="165" fontId="50" fillId="25" borderId="10" xfId="0" applyNumberFormat="1" applyFont="1" applyFill="1" applyBorder="1" applyAlignment="1" applyProtection="1">
      <alignment horizontal="center" vertical="center" wrapText="1"/>
      <protection locked="0"/>
    </xf>
    <xf numFmtId="0" fontId="25" fillId="25" borderId="35" xfId="0" applyFont="1" applyFill="1" applyBorder="1" applyAlignment="1" applyProtection="1">
      <alignment horizontal="center" vertical="center" wrapText="1"/>
      <protection locked="0"/>
    </xf>
    <xf numFmtId="0" fontId="25" fillId="25" borderId="39" xfId="0" applyFont="1" applyFill="1" applyBorder="1" applyAlignment="1" applyProtection="1">
      <alignment horizontal="center" vertical="center" wrapText="1"/>
      <protection locked="0"/>
    </xf>
    <xf numFmtId="0" fontId="25" fillId="26" borderId="116" xfId="0" applyNumberFormat="1" applyFont="1" applyFill="1" applyBorder="1" applyAlignment="1" applyProtection="1">
      <alignment horizontal="center" vertical="center" wrapText="1"/>
    </xf>
    <xf numFmtId="0" fontId="25" fillId="27" borderId="116" xfId="0" applyFont="1" applyFill="1" applyBorder="1" applyAlignment="1">
      <alignment horizontal="center" wrapText="1"/>
    </xf>
    <xf numFmtId="0" fontId="25" fillId="27" borderId="118" xfId="0" applyFont="1" applyFill="1" applyBorder="1" applyAlignment="1">
      <alignment horizontal="center" wrapText="1"/>
    </xf>
    <xf numFmtId="0" fontId="44" fillId="20" borderId="93" xfId="0" applyFont="1" applyFill="1" applyBorder="1" applyAlignment="1" applyProtection="1">
      <alignment horizontal="center" vertical="center" wrapText="1"/>
    </xf>
    <xf numFmtId="0" fontId="44" fillId="20" borderId="37" xfId="0" applyFont="1" applyFill="1" applyBorder="1" applyAlignment="1" applyProtection="1">
      <alignment horizontal="center" vertical="center" wrapText="1"/>
    </xf>
    <xf numFmtId="0" fontId="25" fillId="0" borderId="2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26" borderId="10" xfId="0" applyFont="1" applyFill="1" applyBorder="1" applyAlignment="1" applyProtection="1">
      <alignment horizontal="center" vertical="center" wrapText="1"/>
    </xf>
    <xf numFmtId="0" fontId="25" fillId="0" borderId="10" xfId="0" applyFont="1" applyBorder="1" applyAlignment="1" applyProtection="1">
      <alignment horizontal="center" wrapText="1"/>
    </xf>
    <xf numFmtId="0" fontId="25" fillId="0" borderId="35" xfId="0" applyFont="1" applyBorder="1" applyAlignment="1" applyProtection="1">
      <alignment horizontal="center" wrapText="1"/>
    </xf>
    <xf numFmtId="0" fontId="46" fillId="26" borderId="97" xfId="0" applyFont="1" applyFill="1" applyBorder="1" applyAlignment="1" applyProtection="1">
      <alignment horizontal="center" vertical="top" wrapText="1"/>
    </xf>
    <xf numFmtId="0" fontId="46" fillId="26" borderId="98" xfId="0" applyFont="1" applyFill="1" applyBorder="1" applyAlignment="1" applyProtection="1">
      <alignment horizontal="center" vertical="top" wrapText="1"/>
    </xf>
    <xf numFmtId="0" fontId="46" fillId="26" borderId="99" xfId="0" applyFont="1" applyFill="1" applyBorder="1" applyAlignment="1" applyProtection="1">
      <alignment horizontal="center" vertical="top" wrapText="1"/>
    </xf>
    <xf numFmtId="0" fontId="25" fillId="0" borderId="10" xfId="0" applyFont="1" applyBorder="1" applyAlignment="1" applyProtection="1">
      <alignment horizontal="center" vertical="center" wrapText="1"/>
    </xf>
    <xf numFmtId="0" fontId="25" fillId="0" borderId="40"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122" xfId="0" applyFont="1" applyBorder="1" applyAlignment="1" applyProtection="1">
      <alignment horizontal="center" vertical="center" wrapText="1"/>
    </xf>
    <xf numFmtId="0" fontId="45" fillId="19" borderId="92" xfId="0" applyFont="1" applyFill="1" applyBorder="1" applyAlignment="1" applyProtection="1">
      <alignment horizontal="center" vertical="center" wrapText="1"/>
    </xf>
    <xf numFmtId="0" fontId="45" fillId="19" borderId="63" xfId="0" applyFont="1" applyFill="1" applyBorder="1" applyAlignment="1" applyProtection="1">
      <alignment horizontal="center" vertical="center" wrapText="1"/>
    </xf>
    <xf numFmtId="0" fontId="45" fillId="19" borderId="62" xfId="0" applyFont="1" applyFill="1" applyBorder="1" applyAlignment="1" applyProtection="1">
      <alignment horizontal="center" vertical="center" wrapText="1"/>
    </xf>
    <xf numFmtId="0" fontId="45" fillId="19" borderId="125" xfId="0" applyFont="1" applyFill="1" applyBorder="1" applyAlignment="1" applyProtection="1">
      <alignment horizontal="center" vertical="center" wrapText="1"/>
    </xf>
    <xf numFmtId="0" fontId="25" fillId="0" borderId="96" xfId="0" applyFont="1" applyBorder="1" applyAlignment="1" applyProtection="1">
      <alignment horizontal="center" vertical="center" wrapText="1"/>
    </xf>
    <xf numFmtId="0" fontId="24" fillId="19" borderId="89" xfId="0" applyFont="1" applyFill="1" applyBorder="1" applyAlignment="1" applyProtection="1">
      <alignment horizontal="center" vertical="center" wrapText="1"/>
    </xf>
    <xf numFmtId="0" fontId="24" fillId="19" borderId="82" xfId="0" applyFont="1" applyFill="1" applyBorder="1" applyAlignment="1" applyProtection="1">
      <alignment horizontal="center" vertical="center" wrapText="1"/>
    </xf>
    <xf numFmtId="0" fontId="24" fillId="19" borderId="88" xfId="0" applyFont="1" applyFill="1" applyBorder="1" applyAlignment="1" applyProtection="1">
      <alignment horizontal="center" vertical="center" wrapText="1"/>
    </xf>
    <xf numFmtId="0" fontId="23" fillId="0" borderId="71" xfId="0" applyFont="1" applyBorder="1" applyAlignment="1">
      <alignment horizontal="center" vertical="center" wrapText="1"/>
    </xf>
    <xf numFmtId="0" fontId="25" fillId="25" borderId="84" xfId="0" applyFont="1" applyFill="1" applyBorder="1" applyAlignment="1" applyProtection="1">
      <alignment horizontal="center" vertical="center" wrapText="1"/>
      <protection locked="0"/>
    </xf>
    <xf numFmtId="0" fontId="25" fillId="25" borderId="83" xfId="0" applyFont="1" applyFill="1" applyBorder="1" applyAlignment="1" applyProtection="1">
      <alignment horizontal="center" vertical="center" wrapText="1"/>
      <protection locked="0"/>
    </xf>
    <xf numFmtId="0" fontId="41" fillId="0" borderId="114" xfId="0" applyFont="1" applyBorder="1" applyAlignment="1" applyProtection="1">
      <alignment horizontal="center" vertical="center" wrapText="1"/>
    </xf>
    <xf numFmtId="0" fontId="41" fillId="0" borderId="115" xfId="0" applyFont="1" applyBorder="1" applyAlignment="1" applyProtection="1">
      <alignment horizontal="center" vertical="center" wrapText="1"/>
    </xf>
    <xf numFmtId="0" fontId="41" fillId="0" borderId="116" xfId="0" applyFont="1" applyBorder="1" applyAlignment="1" applyProtection="1">
      <alignment horizontal="center" vertical="center" wrapText="1"/>
    </xf>
    <xf numFmtId="0" fontId="41" fillId="0" borderId="117"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25" fillId="25" borderId="15" xfId="0" applyFont="1" applyFill="1" applyBorder="1" applyAlignment="1" applyProtection="1">
      <alignment horizontal="center" vertical="center" wrapText="1"/>
      <protection locked="0"/>
    </xf>
    <xf numFmtId="0" fontId="25" fillId="25" borderId="43" xfId="0" applyFont="1" applyFill="1" applyBorder="1" applyAlignment="1" applyProtection="1">
      <alignment horizontal="center" vertical="center" wrapText="1"/>
      <protection locked="0"/>
    </xf>
    <xf numFmtId="0" fontId="24" fillId="25" borderId="117" xfId="0" applyFont="1" applyFill="1" applyBorder="1" applyAlignment="1" applyProtection="1">
      <alignment horizontal="center" vertical="center" wrapText="1"/>
      <protection locked="0"/>
    </xf>
    <xf numFmtId="0" fontId="24" fillId="25" borderId="115" xfId="0" applyFont="1" applyFill="1" applyBorder="1" applyAlignment="1" applyProtection="1">
      <alignment horizontal="center" vertical="center" wrapText="1"/>
      <protection locked="0"/>
    </xf>
    <xf numFmtId="0" fontId="25" fillId="25" borderId="69" xfId="0" applyFont="1" applyFill="1" applyBorder="1" applyAlignment="1" applyProtection="1">
      <alignment horizontal="center" vertical="center" wrapText="1"/>
      <protection locked="0"/>
    </xf>
    <xf numFmtId="0" fontId="25" fillId="25" borderId="48" xfId="0" applyFont="1" applyFill="1" applyBorder="1" applyAlignment="1" applyProtection="1">
      <alignment horizontal="center" vertical="center" wrapText="1"/>
      <protection locked="0"/>
    </xf>
    <xf numFmtId="14" fontId="25" fillId="25" borderId="15" xfId="0" applyNumberFormat="1"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24" fillId="25" borderId="119" xfId="0" applyFont="1" applyFill="1" applyBorder="1" applyAlignment="1" applyProtection="1">
      <alignment horizontal="center" vertical="center" wrapText="1"/>
      <protection locked="0"/>
    </xf>
    <xf numFmtId="0" fontId="46" fillId="25" borderId="122" xfId="0" applyFont="1" applyFill="1" applyBorder="1" applyAlignment="1" applyProtection="1">
      <alignment horizontal="center" vertical="center" wrapText="1"/>
      <protection locked="0"/>
    </xf>
    <xf numFmtId="0" fontId="46" fillId="25" borderId="131" xfId="0" applyFont="1" applyFill="1" applyBorder="1" applyAlignment="1" applyProtection="1">
      <alignment horizontal="center" vertical="center" wrapText="1"/>
      <protection locked="0"/>
    </xf>
    <xf numFmtId="0" fontId="25" fillId="25" borderId="40" xfId="0" applyFont="1" applyFill="1" applyBorder="1" applyAlignment="1" applyProtection="1">
      <alignment horizontal="center" vertical="center" wrapText="1"/>
      <protection locked="0"/>
    </xf>
    <xf numFmtId="0" fontId="25" fillId="25" borderId="41" xfId="0" applyFont="1" applyFill="1" applyBorder="1" applyAlignment="1" applyProtection="1">
      <alignment horizontal="center" vertical="center" wrapText="1"/>
      <protection locked="0"/>
    </xf>
    <xf numFmtId="0" fontId="25" fillId="25" borderId="87" xfId="0" applyFont="1" applyFill="1" applyBorder="1" applyAlignment="1" applyProtection="1">
      <alignment horizontal="center" vertical="center" wrapText="1"/>
      <protection locked="0"/>
    </xf>
    <xf numFmtId="0" fontId="25" fillId="25" borderId="82" xfId="0" applyFont="1" applyFill="1" applyBorder="1" applyAlignment="1" applyProtection="1">
      <alignment horizontal="center" vertical="center" wrapText="1"/>
      <protection locked="0"/>
    </xf>
    <xf numFmtId="0" fontId="25" fillId="25" borderId="88" xfId="0" applyFont="1" applyFill="1" applyBorder="1" applyAlignment="1" applyProtection="1">
      <alignment horizontal="center" vertical="center" wrapText="1"/>
      <protection locked="0"/>
    </xf>
    <xf numFmtId="0" fontId="30" fillId="23" borderId="91" xfId="0" applyFont="1" applyFill="1" applyBorder="1" applyAlignment="1" applyProtection="1">
      <alignment horizontal="center" vertical="center"/>
    </xf>
    <xf numFmtId="0" fontId="30" fillId="23" borderId="74" xfId="0" applyFont="1" applyFill="1" applyBorder="1" applyAlignment="1" applyProtection="1">
      <alignment horizontal="center" vertical="center"/>
    </xf>
    <xf numFmtId="0" fontId="30" fillId="23" borderId="103" xfId="0" applyFont="1" applyFill="1" applyBorder="1" applyAlignment="1" applyProtection="1">
      <alignment horizontal="center" vertical="center"/>
    </xf>
    <xf numFmtId="0" fontId="30" fillId="23" borderId="91" xfId="0" applyFont="1" applyFill="1" applyBorder="1" applyAlignment="1" applyProtection="1">
      <alignment horizontal="center" vertical="center" wrapText="1"/>
    </xf>
    <xf numFmtId="0" fontId="31" fillId="23" borderId="74" xfId="0" applyFont="1" applyFill="1" applyBorder="1" applyAlignment="1" applyProtection="1">
      <alignment horizontal="center" vertical="center" wrapText="1"/>
    </xf>
    <xf numFmtId="0" fontId="31" fillId="23" borderId="103" xfId="0" applyFont="1" applyFill="1" applyBorder="1" applyAlignment="1" applyProtection="1">
      <alignment horizontal="center" vertical="center" wrapText="1"/>
    </xf>
    <xf numFmtId="0" fontId="30" fillId="23" borderId="72" xfId="0" applyFont="1" applyFill="1" applyBorder="1" applyAlignment="1" applyProtection="1">
      <alignment horizontal="center" vertical="center" wrapText="1"/>
    </xf>
    <xf numFmtId="0" fontId="32" fillId="23" borderId="71" xfId="0" applyFont="1" applyFill="1" applyBorder="1" applyAlignment="1" applyProtection="1">
      <alignment horizontal="center" vertical="center" wrapText="1"/>
    </xf>
    <xf numFmtId="0" fontId="32" fillId="23" borderId="100" xfId="0" applyFont="1" applyFill="1" applyBorder="1" applyAlignment="1" applyProtection="1">
      <alignment horizontal="center" vertical="center" wrapText="1"/>
    </xf>
    <xf numFmtId="0" fontId="35" fillId="21" borderId="0" xfId="0" applyFont="1" applyFill="1" applyBorder="1" applyAlignment="1" applyProtection="1">
      <alignment horizontal="center" vertical="center" wrapText="1"/>
      <protection locked="0"/>
    </xf>
    <xf numFmtId="0" fontId="44" fillId="20" borderId="70" xfId="0" applyFont="1" applyFill="1" applyBorder="1" applyAlignment="1" applyProtection="1">
      <alignment horizontal="left" vertical="center" wrapText="1"/>
    </xf>
    <xf numFmtId="0" fontId="44" fillId="20" borderId="0" xfId="0" applyFont="1" applyFill="1" applyBorder="1" applyAlignment="1" applyProtection="1">
      <alignment horizontal="left" vertical="center" wrapText="1"/>
    </xf>
    <xf numFmtId="0" fontId="44" fillId="20" borderId="55" xfId="0" applyFont="1" applyFill="1" applyBorder="1" applyAlignment="1" applyProtection="1">
      <alignment horizontal="left" vertical="center" wrapText="1"/>
    </xf>
    <xf numFmtId="0" fontId="25" fillId="25" borderId="10" xfId="0" applyNumberFormat="1" applyFont="1" applyFill="1" applyBorder="1" applyAlignment="1" applyProtection="1">
      <alignment horizontal="center" vertical="center" wrapText="1"/>
      <protection locked="0"/>
    </xf>
    <xf numFmtId="0" fontId="25" fillId="25" borderId="96" xfId="0" applyNumberFormat="1" applyFont="1" applyFill="1" applyBorder="1" applyAlignment="1" applyProtection="1">
      <alignment horizontal="center" vertical="center" wrapText="1"/>
      <protection locked="0"/>
    </xf>
    <xf numFmtId="0" fontId="23" fillId="0" borderId="120" xfId="0" applyFont="1" applyBorder="1" applyAlignment="1">
      <alignment horizontal="center" wrapText="1"/>
    </xf>
    <xf numFmtId="0" fontId="23" fillId="0" borderId="113" xfId="0" applyFont="1" applyBorder="1" applyAlignment="1">
      <alignment horizontal="center" wrapText="1"/>
    </xf>
    <xf numFmtId="0" fontId="36" fillId="21" borderId="95" xfId="0" applyFont="1" applyFill="1" applyBorder="1" applyAlignment="1">
      <alignment horizontal="center" vertical="center" wrapText="1"/>
    </xf>
    <xf numFmtId="0" fontId="44" fillId="20" borderId="128" xfId="0" applyFont="1" applyFill="1" applyBorder="1" applyAlignment="1" applyProtection="1">
      <alignment horizontal="center" vertical="center" wrapText="1"/>
    </xf>
    <xf numFmtId="0" fontId="44" fillId="20" borderId="129" xfId="0" applyFont="1" applyFill="1" applyBorder="1" applyAlignment="1" applyProtection="1">
      <alignment horizontal="center" vertical="center" wrapText="1"/>
    </xf>
    <xf numFmtId="0" fontId="44" fillId="20" borderId="130" xfId="0" applyFont="1" applyFill="1" applyBorder="1" applyAlignment="1" applyProtection="1">
      <alignment horizontal="center" vertical="center" wrapText="1"/>
    </xf>
    <xf numFmtId="0" fontId="46" fillId="0" borderId="77" xfId="0" applyFont="1" applyFill="1" applyBorder="1" applyAlignment="1" applyProtection="1">
      <alignment horizontal="left" vertical="center" wrapText="1"/>
    </xf>
    <xf numFmtId="0" fontId="46" fillId="0" borderId="10" xfId="0" applyFont="1" applyFill="1" applyBorder="1" applyAlignment="1" applyProtection="1">
      <alignment horizontal="left" vertical="center" wrapText="1"/>
    </xf>
    <xf numFmtId="0" fontId="47" fillId="0" borderId="79" xfId="0" applyFont="1" applyFill="1" applyBorder="1" applyAlignment="1" applyProtection="1">
      <alignment horizontal="left" vertical="center" wrapText="1"/>
    </xf>
    <xf numFmtId="0" fontId="47" fillId="0" borderId="13" xfId="0" applyFont="1" applyFill="1" applyBorder="1" applyAlignment="1" applyProtection="1">
      <alignment horizontal="left" vertical="center" wrapText="1"/>
    </xf>
    <xf numFmtId="0" fontId="42" fillId="22" borderId="92" xfId="0" applyFont="1" applyFill="1" applyBorder="1" applyAlignment="1" applyProtection="1">
      <alignment horizontal="left" vertical="center" wrapText="1"/>
    </xf>
    <xf numFmtId="0" fontId="42" fillId="22" borderId="63" xfId="0" applyFont="1" applyFill="1" applyBorder="1" applyAlignment="1" applyProtection="1">
      <alignment horizontal="left" vertical="center" wrapText="1"/>
    </xf>
    <xf numFmtId="0" fontId="42" fillId="22" borderId="53" xfId="0" applyFont="1" applyFill="1" applyBorder="1" applyAlignment="1" applyProtection="1">
      <alignment horizontal="left" vertical="center" wrapText="1"/>
    </xf>
    <xf numFmtId="0" fontId="25" fillId="26" borderId="22" xfId="0" applyFont="1" applyFill="1" applyBorder="1" applyAlignment="1" applyProtection="1">
      <alignment horizontal="center" vertical="center" wrapText="1"/>
    </xf>
    <xf numFmtId="0" fontId="25" fillId="26" borderId="85" xfId="0" applyFont="1" applyFill="1" applyBorder="1" applyAlignment="1" applyProtection="1">
      <alignment horizontal="center" vertical="center" wrapText="1"/>
    </xf>
    <xf numFmtId="0" fontId="25" fillId="26" borderId="90" xfId="0" applyFont="1" applyFill="1" applyBorder="1" applyAlignment="1" applyProtection="1">
      <alignment horizontal="center" vertical="top" wrapText="1"/>
    </xf>
    <xf numFmtId="0" fontId="43" fillId="26" borderId="17" xfId="0" applyFont="1" applyFill="1" applyBorder="1" applyAlignment="1" applyProtection="1">
      <alignment horizontal="center" vertical="top" wrapText="1"/>
    </xf>
    <xf numFmtId="0" fontId="43" fillId="26" borderId="40" xfId="0" applyFont="1" applyFill="1" applyBorder="1" applyAlignment="1" applyProtection="1">
      <alignment horizontal="center" vertical="top" wrapText="1"/>
    </xf>
    <xf numFmtId="0" fontId="43" fillId="26" borderId="121" xfId="0" applyFont="1" applyFill="1" applyBorder="1" applyAlignment="1" applyProtection="1">
      <alignment horizontal="center" vertical="top" wrapText="1"/>
    </xf>
    <xf numFmtId="0" fontId="44" fillId="20" borderId="105" xfId="0" applyFont="1" applyFill="1" applyBorder="1" applyAlignment="1" applyProtection="1">
      <alignment horizontal="left" vertical="center" wrapText="1"/>
    </xf>
    <xf numFmtId="0" fontId="44" fillId="20" borderId="106" xfId="0" applyFont="1" applyFill="1" applyBorder="1" applyAlignment="1" applyProtection="1">
      <alignment horizontal="left" vertical="center" wrapText="1"/>
    </xf>
    <xf numFmtId="0" fontId="44" fillId="20" borderId="107" xfId="0" applyFont="1" applyFill="1" applyBorder="1" applyAlignment="1" applyProtection="1">
      <alignment horizontal="left" vertical="center" wrapText="1"/>
    </xf>
    <xf numFmtId="0" fontId="35" fillId="21" borderId="71" xfId="0" applyNumberFormat="1" applyFont="1" applyFill="1" applyBorder="1" applyAlignment="1">
      <alignment horizontal="center" vertical="center" wrapText="1"/>
    </xf>
    <xf numFmtId="0" fontId="34" fillId="23" borderId="72" xfId="0" applyFont="1" applyFill="1" applyBorder="1" applyAlignment="1" applyProtection="1">
      <alignment horizontal="center" vertical="center" wrapText="1"/>
    </xf>
    <xf numFmtId="0" fontId="34" fillId="23" borderId="71" xfId="0" applyFont="1" applyFill="1" applyBorder="1" applyAlignment="1" applyProtection="1">
      <alignment horizontal="center" vertical="center" wrapText="1"/>
    </xf>
    <xf numFmtId="6" fontId="25" fillId="25" borderId="84" xfId="0" applyNumberFormat="1" applyFont="1" applyFill="1" applyBorder="1" applyAlignment="1" applyProtection="1">
      <alignment horizontal="center" vertical="top" wrapText="1"/>
      <protection locked="0"/>
    </xf>
    <xf numFmtId="6" fontId="25" fillId="25" borderId="83" xfId="0" applyNumberFormat="1" applyFont="1" applyFill="1" applyBorder="1" applyAlignment="1" applyProtection="1">
      <alignment horizontal="center" vertical="top" wrapText="1"/>
      <protection locked="0"/>
    </xf>
    <xf numFmtId="0" fontId="44" fillId="20" borderId="92" xfId="0" applyFont="1" applyFill="1" applyBorder="1" applyAlignment="1" applyProtection="1">
      <alignment horizontal="center" vertical="center" wrapText="1"/>
    </xf>
    <xf numFmtId="0" fontId="44" fillId="20" borderId="63" xfId="0" applyFont="1" applyFill="1" applyBorder="1" applyAlignment="1" applyProtection="1">
      <alignment horizontal="center" vertical="center" wrapText="1"/>
    </xf>
    <xf numFmtId="0" fontId="44" fillId="20" borderId="125" xfId="0" applyFont="1" applyFill="1" applyBorder="1" applyAlignment="1" applyProtection="1">
      <alignment horizontal="center" vertical="center" wrapText="1"/>
    </xf>
    <xf numFmtId="0" fontId="46" fillId="0" borderId="94" xfId="0" applyFont="1" applyFill="1" applyBorder="1" applyAlignment="1" applyProtection="1">
      <alignment horizontal="center" vertical="center" wrapText="1"/>
    </xf>
    <xf numFmtId="0" fontId="46" fillId="0" borderId="39" xfId="0" applyFont="1" applyFill="1" applyBorder="1" applyAlignment="1" applyProtection="1">
      <alignment horizontal="center" vertical="center" wrapText="1"/>
    </xf>
    <xf numFmtId="0" fontId="46" fillId="0" borderId="43" xfId="0" applyFont="1" applyFill="1" applyBorder="1" applyAlignment="1" applyProtection="1">
      <alignment horizontal="center" vertical="center" wrapText="1"/>
    </xf>
    <xf numFmtId="0" fontId="45" fillId="19" borderId="110" xfId="0" applyFont="1" applyFill="1" applyBorder="1" applyAlignment="1" applyProtection="1">
      <alignment horizontal="center" vertical="center" wrapText="1"/>
    </xf>
    <xf numFmtId="0" fontId="45" fillId="19" borderId="111" xfId="0" applyFont="1" applyFill="1" applyBorder="1" applyAlignment="1" applyProtection="1">
      <alignment horizontal="center" vertical="center" wrapText="1"/>
    </xf>
    <xf numFmtId="0" fontId="45" fillId="19" borderId="48" xfId="0" applyFont="1" applyFill="1" applyBorder="1" applyAlignment="1" applyProtection="1">
      <alignment horizontal="center" vertical="center" wrapText="1"/>
    </xf>
    <xf numFmtId="0" fontId="45" fillId="19" borderId="101" xfId="0" applyFont="1" applyFill="1" applyBorder="1" applyAlignment="1" applyProtection="1">
      <alignment horizontal="center" vertical="center" wrapText="1"/>
    </xf>
    <xf numFmtId="6" fontId="25" fillId="26" borderId="41" xfId="0" applyNumberFormat="1" applyFont="1" applyFill="1" applyBorder="1" applyAlignment="1" applyProtection="1">
      <alignment horizontal="center" vertical="center" wrapText="1"/>
    </xf>
    <xf numFmtId="6" fontId="25" fillId="26" borderId="61" xfId="0" applyNumberFormat="1" applyFont="1" applyFill="1" applyBorder="1" applyAlignment="1" applyProtection="1">
      <alignment horizontal="center" vertical="center" wrapText="1"/>
    </xf>
    <xf numFmtId="6" fontId="25" fillId="26" borderId="35" xfId="0" applyNumberFormat="1" applyFont="1" applyFill="1" applyBorder="1" applyAlignment="1" applyProtection="1">
      <alignment horizontal="center" vertical="center" wrapText="1"/>
    </xf>
    <xf numFmtId="6" fontId="25" fillId="26" borderId="43" xfId="0" applyNumberFormat="1" applyFont="1" applyFill="1" applyBorder="1" applyAlignment="1" applyProtection="1">
      <alignment horizontal="center" vertical="center" wrapText="1"/>
    </xf>
    <xf numFmtId="0" fontId="25" fillId="0" borderId="83" xfId="0" applyFont="1" applyBorder="1" applyAlignment="1" applyProtection="1">
      <alignment horizontal="center" vertical="center" wrapText="1"/>
    </xf>
    <xf numFmtId="0" fontId="25" fillId="26" borderId="40" xfId="0" applyFont="1" applyFill="1" applyBorder="1" applyAlignment="1" applyProtection="1">
      <alignment horizontal="center" vertical="center" wrapText="1"/>
    </xf>
    <xf numFmtId="0" fontId="25" fillId="0" borderId="40" xfId="0" applyFont="1" applyBorder="1" applyAlignment="1" applyProtection="1">
      <alignment horizontal="center" wrapText="1"/>
    </xf>
    <xf numFmtId="0" fontId="25" fillId="0" borderId="121" xfId="0" applyFont="1" applyBorder="1" applyAlignment="1" applyProtection="1">
      <alignment horizontal="center" wrapText="1"/>
    </xf>
    <xf numFmtId="0" fontId="44" fillId="20" borderId="36" xfId="0" applyFont="1" applyFill="1" applyBorder="1" applyAlignment="1" applyProtection="1">
      <alignment horizontal="center" vertical="center" wrapText="1"/>
    </xf>
    <xf numFmtId="0" fontId="44" fillId="20" borderId="38" xfId="0" applyFont="1" applyFill="1" applyBorder="1" applyAlignment="1" applyProtection="1">
      <alignment horizontal="center" vertical="center" wrapText="1"/>
    </xf>
    <xf numFmtId="0" fontId="30" fillId="23" borderId="91" xfId="0" applyFont="1" applyFill="1" applyBorder="1" applyAlignment="1" applyProtection="1">
      <alignment horizontal="center" vertical="center" wrapText="1"/>
      <protection locked="0"/>
    </xf>
    <xf numFmtId="0" fontId="30" fillId="23" borderId="74" xfId="0" applyFont="1" applyFill="1" applyBorder="1" applyAlignment="1" applyProtection="1">
      <alignment horizontal="center" vertical="center" wrapText="1"/>
      <protection locked="0"/>
    </xf>
    <xf numFmtId="0" fontId="30" fillId="23" borderId="103" xfId="0" applyFont="1" applyFill="1" applyBorder="1" applyAlignment="1" applyProtection="1">
      <alignment horizontal="center" vertical="center" wrapText="1"/>
      <protection locked="0"/>
    </xf>
    <xf numFmtId="0" fontId="44" fillId="20" borderId="108" xfId="0" applyFont="1" applyFill="1" applyBorder="1" applyAlignment="1" applyProtection="1">
      <alignment horizontal="left" vertical="center" wrapText="1"/>
    </xf>
    <xf numFmtId="0" fontId="47" fillId="0" borderId="86" xfId="0" applyFont="1" applyFill="1" applyBorder="1" applyAlignment="1" applyProtection="1">
      <alignment horizontal="left" vertical="center" wrapText="1"/>
    </xf>
    <xf numFmtId="0" fontId="47" fillId="0" borderId="75" xfId="0" applyFont="1" applyFill="1" applyBorder="1" applyAlignment="1" applyProtection="1">
      <alignment horizontal="left" vertical="center" wrapText="1"/>
    </xf>
    <xf numFmtId="0" fontId="46" fillId="0" borderId="90" xfId="0" applyFont="1" applyFill="1" applyBorder="1" applyAlignment="1" applyProtection="1">
      <alignment horizontal="left" vertical="center" wrapText="1"/>
    </xf>
    <xf numFmtId="0" fontId="46" fillId="0" borderId="17" xfId="0" applyFont="1" applyFill="1" applyBorder="1" applyAlignment="1" applyProtection="1">
      <alignment horizontal="left" vertical="center" wrapText="1"/>
    </xf>
    <xf numFmtId="0" fontId="25" fillId="26" borderId="35" xfId="0" applyFont="1" applyFill="1" applyBorder="1" applyAlignment="1" applyProtection="1">
      <alignment horizontal="center" vertical="center" wrapText="1"/>
    </xf>
    <xf numFmtId="0" fontId="25" fillId="26" borderId="102" xfId="0" applyFont="1" applyFill="1" applyBorder="1" applyAlignment="1" applyProtection="1">
      <alignment horizontal="center" vertical="center" wrapText="1"/>
    </xf>
    <xf numFmtId="0" fontId="44" fillId="20" borderId="36" xfId="0" applyFont="1" applyFill="1" applyBorder="1" applyAlignment="1" applyProtection="1">
      <alignment horizontal="left" vertical="center" wrapText="1"/>
    </xf>
    <xf numFmtId="0" fontId="44" fillId="20" borderId="37" xfId="0" applyFont="1" applyFill="1" applyBorder="1" applyAlignment="1" applyProtection="1">
      <alignment horizontal="left" vertical="center" wrapText="1"/>
    </xf>
    <xf numFmtId="0" fontId="44" fillId="20" borderId="38" xfId="0" applyFont="1" applyFill="1" applyBorder="1" applyAlignment="1" applyProtection="1">
      <alignment horizontal="left" vertical="center" wrapText="1"/>
    </xf>
    <xf numFmtId="0" fontId="25" fillId="26" borderId="36" xfId="0" applyFont="1" applyFill="1" applyBorder="1" applyAlignment="1" applyProtection="1">
      <alignment horizontal="center" vertical="center" wrapText="1"/>
    </xf>
    <xf numFmtId="0" fontId="25" fillId="26" borderId="38" xfId="0" applyFont="1" applyFill="1" applyBorder="1" applyAlignment="1" applyProtection="1">
      <alignment horizontal="center" vertical="center" wrapText="1"/>
    </xf>
    <xf numFmtId="0" fontId="44" fillId="20" borderId="132" xfId="0" applyFont="1" applyFill="1" applyBorder="1" applyAlignment="1" applyProtection="1">
      <alignment horizontal="left" vertical="center" wrapText="1"/>
    </xf>
    <xf numFmtId="0" fontId="44" fillId="20" borderId="133" xfId="0" applyFont="1" applyFill="1" applyBorder="1" applyAlignment="1" applyProtection="1">
      <alignment horizontal="left" vertical="center" wrapText="1"/>
    </xf>
    <xf numFmtId="0" fontId="25" fillId="26" borderId="34" xfId="0" applyFont="1" applyFill="1" applyBorder="1" applyAlignment="1" applyProtection="1">
      <alignment horizontal="center" vertical="center" wrapText="1"/>
    </xf>
    <xf numFmtId="0" fontId="25" fillId="26" borderId="29" xfId="0" applyFont="1" applyFill="1" applyBorder="1" applyAlignment="1" applyProtection="1">
      <alignment horizontal="center" vertical="center" wrapText="1"/>
    </xf>
    <xf numFmtId="0" fontId="50" fillId="25" borderId="10" xfId="0" applyFont="1" applyFill="1" applyBorder="1" applyAlignment="1" applyProtection="1">
      <alignment horizontal="center" vertical="center" wrapText="1"/>
      <protection locked="0"/>
    </xf>
    <xf numFmtId="0" fontId="50" fillId="25" borderId="18"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top" wrapText="1"/>
      <protection locked="0"/>
    </xf>
    <xf numFmtId="0" fontId="50" fillId="25" borderId="18" xfId="0" applyFont="1" applyFill="1" applyBorder="1" applyAlignment="1" applyProtection="1">
      <alignment horizontal="center" vertical="top" wrapText="1"/>
      <protection locked="0"/>
    </xf>
    <xf numFmtId="0" fontId="22" fillId="21" borderId="0" xfId="0" applyFont="1" applyFill="1" applyBorder="1" applyAlignment="1" applyProtection="1">
      <alignment horizontal="center" vertical="top" wrapText="1"/>
      <protection locked="0"/>
    </xf>
    <xf numFmtId="0" fontId="23" fillId="0" borderId="0" xfId="0" applyFont="1" applyBorder="1" applyAlignment="1" applyProtection="1">
      <alignment horizontal="center" vertical="center" wrapText="1"/>
      <protection locked="0"/>
    </xf>
    <xf numFmtId="0" fontId="48" fillId="0" borderId="34" xfId="0" applyFont="1" applyBorder="1" applyAlignment="1" applyProtection="1">
      <alignment horizontal="center" vertical="center" wrapText="1"/>
    </xf>
    <xf numFmtId="0" fontId="48" fillId="0" borderId="28" xfId="0" applyFont="1" applyBorder="1" applyAlignment="1" applyProtection="1">
      <alignment horizontal="center" vertical="center" wrapText="1"/>
    </xf>
    <xf numFmtId="0" fontId="48" fillId="0" borderId="29" xfId="0" applyFont="1" applyBorder="1" applyAlignment="1" applyProtection="1">
      <alignment horizontal="center" vertical="center" wrapText="1"/>
    </xf>
    <xf numFmtId="0" fontId="0" fillId="22" borderId="10" xfId="0" applyFill="1" applyBorder="1" applyAlignment="1" applyProtection="1">
      <alignment horizontal="center"/>
      <protection locked="0"/>
    </xf>
    <xf numFmtId="0" fontId="0" fillId="22" borderId="18" xfId="0" applyFill="1" applyBorder="1" applyAlignment="1" applyProtection="1">
      <alignment horizontal="center"/>
      <protection locked="0"/>
    </xf>
    <xf numFmtId="0" fontId="50" fillId="0" borderId="16" xfId="0" applyFont="1" applyBorder="1" applyAlignment="1" applyProtection="1">
      <alignment horizontal="center" vertical="center" wrapText="1"/>
    </xf>
    <xf numFmtId="0" fontId="50" fillId="0" borderId="10" xfId="0" applyFont="1" applyBorder="1" applyAlignment="1" applyProtection="1">
      <alignment horizontal="center" vertical="center" wrapText="1"/>
    </xf>
    <xf numFmtId="0" fontId="20" fillId="24" borderId="16" xfId="0" applyFont="1" applyFill="1" applyBorder="1" applyAlignment="1" applyProtection="1">
      <alignment horizontal="center" vertical="center" wrapText="1"/>
    </xf>
    <xf numFmtId="0" fontId="20" fillId="24" borderId="10" xfId="0" applyFont="1" applyFill="1" applyBorder="1" applyAlignment="1" applyProtection="1">
      <alignment horizontal="center" vertical="center" wrapText="1"/>
    </xf>
    <xf numFmtId="0" fontId="20" fillId="24" borderId="18" xfId="0" applyFont="1" applyFill="1" applyBorder="1" applyAlignment="1" applyProtection="1">
      <alignment horizontal="center" vertical="center" wrapText="1"/>
    </xf>
    <xf numFmtId="0" fontId="50" fillId="25" borderId="11" xfId="0" applyFont="1" applyFill="1" applyBorder="1" applyAlignment="1" applyProtection="1">
      <alignment horizontal="center" vertical="top" wrapText="1"/>
      <protection locked="0"/>
    </xf>
    <xf numFmtId="0" fontId="51" fillId="25" borderId="17" xfId="0" applyFont="1" applyFill="1" applyBorder="1" applyAlignment="1" applyProtection="1">
      <alignment horizontal="center" vertical="top" wrapText="1"/>
      <protection locked="0"/>
    </xf>
    <xf numFmtId="0" fontId="51" fillId="25" borderId="23" xfId="0" applyFont="1" applyFill="1" applyBorder="1" applyAlignment="1" applyProtection="1">
      <alignment horizontal="center" vertical="top" wrapText="1"/>
      <protection locked="0"/>
    </xf>
    <xf numFmtId="0" fontId="0" fillId="0" borderId="0" xfId="0" applyAlignment="1">
      <alignment horizontal="center"/>
    </xf>
    <xf numFmtId="0" fontId="50" fillId="25" borderId="16" xfId="0" applyFont="1" applyFill="1" applyBorder="1" applyAlignment="1" applyProtection="1">
      <alignment horizontal="center" vertical="top" wrapText="1"/>
      <protection locked="0"/>
    </xf>
    <xf numFmtId="0" fontId="50" fillId="25" borderId="17" xfId="0" applyFont="1" applyFill="1" applyBorder="1" applyAlignment="1" applyProtection="1">
      <alignment horizontal="center" vertical="top" wrapText="1"/>
      <protection locked="0"/>
    </xf>
    <xf numFmtId="0" fontId="50" fillId="25" borderId="23" xfId="0" applyFont="1" applyFill="1" applyBorder="1" applyAlignment="1" applyProtection="1">
      <alignment horizontal="center" vertical="top" wrapText="1"/>
      <protection locked="0"/>
    </xf>
    <xf numFmtId="0" fontId="25" fillId="0" borderId="16"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25" borderId="10" xfId="0" applyFont="1" applyFill="1" applyBorder="1" applyAlignment="1" applyProtection="1">
      <alignment horizontal="center" wrapText="1"/>
      <protection locked="0"/>
    </xf>
    <xf numFmtId="0" fontId="25" fillId="25" borderId="18" xfId="0" applyFont="1" applyFill="1" applyBorder="1" applyAlignment="1" applyProtection="1">
      <alignment horizontal="center" wrapText="1"/>
      <protection locked="0"/>
    </xf>
    <xf numFmtId="0" fontId="25" fillId="0" borderId="11" xfId="0" applyFont="1" applyBorder="1" applyAlignment="1" applyProtection="1">
      <alignment horizontal="left" vertical="center" wrapText="1"/>
    </xf>
    <xf numFmtId="0" fontId="25" fillId="0" borderId="17" xfId="0" applyFont="1" applyBorder="1" applyAlignment="1" applyProtection="1">
      <alignment horizontal="left" vertical="center" wrapText="1"/>
    </xf>
    <xf numFmtId="0" fontId="25" fillId="25" borderId="17" xfId="0" applyFont="1" applyFill="1" applyBorder="1" applyAlignment="1" applyProtection="1">
      <alignment horizontal="center" wrapText="1"/>
      <protection locked="0"/>
    </xf>
    <xf numFmtId="0" fontId="25" fillId="25" borderId="23" xfId="0" applyFont="1" applyFill="1" applyBorder="1" applyAlignment="1" applyProtection="1">
      <alignment horizontal="center" wrapText="1"/>
      <protection locked="0"/>
    </xf>
    <xf numFmtId="0" fontId="20" fillId="24" borderId="21" xfId="0" applyFont="1" applyFill="1" applyBorder="1" applyAlignment="1" applyProtection="1">
      <alignment horizontal="center" vertical="center" wrapText="1"/>
    </xf>
    <xf numFmtId="0" fontId="20" fillId="24" borderId="22" xfId="0" applyFont="1" applyFill="1" applyBorder="1" applyAlignment="1" applyProtection="1">
      <alignment horizontal="center" vertical="center" wrapText="1"/>
    </xf>
    <xf numFmtId="0" fontId="20" fillId="24" borderId="24" xfId="0" applyFont="1" applyFill="1" applyBorder="1" applyAlignment="1" applyProtection="1">
      <alignment horizontal="center" vertical="center" wrapText="1"/>
    </xf>
    <xf numFmtId="0" fontId="25" fillId="22" borderId="10" xfId="0" applyFont="1" applyFill="1" applyBorder="1" applyAlignment="1" applyProtection="1">
      <alignment horizontal="center" vertical="center"/>
      <protection locked="0"/>
    </xf>
    <xf numFmtId="0" fontId="25" fillId="22" borderId="18" xfId="0" applyFont="1" applyFill="1" applyBorder="1" applyAlignment="1" applyProtection="1">
      <alignment horizontal="center" vertical="center"/>
      <protection locked="0"/>
    </xf>
    <xf numFmtId="0" fontId="25" fillId="28" borderId="10" xfId="0" applyFont="1" applyFill="1" applyBorder="1" applyAlignment="1" applyProtection="1">
      <alignment horizontal="center" vertical="center" wrapText="1"/>
      <protection locked="0"/>
    </xf>
    <xf numFmtId="0" fontId="25" fillId="28" borderId="18" xfId="0"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wrapText="1"/>
      <protection locked="0"/>
    </xf>
    <xf numFmtId="0" fontId="50" fillId="0" borderId="60" xfId="0" applyFont="1" applyBorder="1" applyAlignment="1" applyProtection="1">
      <alignment horizontal="left" vertical="center" wrapText="1"/>
    </xf>
    <xf numFmtId="0" fontId="50" fillId="0" borderId="39" xfId="0" applyFont="1" applyBorder="1" applyAlignment="1" applyProtection="1">
      <alignment horizontal="left" vertical="center" wrapText="1"/>
    </xf>
    <xf numFmtId="0" fontId="50" fillId="0" borderId="43" xfId="0" applyFont="1" applyBorder="1" applyAlignment="1" applyProtection="1">
      <alignment horizontal="left" vertical="center" wrapText="1"/>
    </xf>
    <xf numFmtId="0" fontId="54" fillId="19" borderId="12" xfId="0" applyFont="1" applyFill="1" applyBorder="1" applyAlignment="1" applyProtection="1">
      <alignment horizontal="center" vertical="center" wrapText="1"/>
      <protection locked="0"/>
    </xf>
    <xf numFmtId="0" fontId="54" fillId="19" borderId="13" xfId="0" applyFont="1" applyFill="1" applyBorder="1" applyAlignment="1" applyProtection="1">
      <alignment horizontal="center" vertical="center" wrapText="1"/>
      <protection locked="0"/>
    </xf>
    <xf numFmtId="0" fontId="54" fillId="19" borderId="67" xfId="0" applyFont="1" applyFill="1" applyBorder="1" applyAlignment="1" applyProtection="1">
      <alignment horizontal="center" vertical="center" wrapText="1"/>
      <protection locked="0"/>
    </xf>
    <xf numFmtId="0" fontId="24" fillId="18" borderId="34" xfId="0" applyFont="1" applyFill="1" applyBorder="1" applyAlignment="1" applyProtection="1">
      <alignment horizontal="left" vertical="center" wrapText="1"/>
    </xf>
    <xf numFmtId="0" fontId="24" fillId="18" borderId="28" xfId="0" applyFont="1" applyFill="1" applyBorder="1" applyAlignment="1" applyProtection="1">
      <alignment horizontal="left" vertical="center" wrapText="1"/>
    </xf>
    <xf numFmtId="0" fontId="49" fillId="0" borderId="14" xfId="0" applyFont="1" applyFill="1" applyBorder="1" applyAlignment="1" applyProtection="1">
      <alignment horizontal="center"/>
      <protection locked="0"/>
    </xf>
    <xf numFmtId="0" fontId="49" fillId="0" borderId="16" xfId="0" applyFont="1" applyFill="1" applyBorder="1" applyAlignment="1" applyProtection="1">
      <alignment horizontal="center"/>
      <protection locked="0"/>
    </xf>
    <xf numFmtId="0" fontId="49" fillId="0" borderId="19" xfId="0" applyFont="1" applyFill="1" applyBorder="1" applyAlignment="1" applyProtection="1">
      <alignment horizontal="center"/>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54" fillId="19" borderId="21" xfId="0" applyFont="1" applyFill="1" applyBorder="1" applyAlignment="1" applyProtection="1">
      <alignment horizontal="center" vertical="center" wrapText="1"/>
    </xf>
    <xf numFmtId="0" fontId="54" fillId="19" borderId="22" xfId="0" applyFont="1" applyFill="1" applyBorder="1" applyAlignment="1" applyProtection="1">
      <alignment horizontal="center" vertical="center" wrapText="1"/>
    </xf>
    <xf numFmtId="0" fontId="54" fillId="19" borderId="24" xfId="0" applyFont="1" applyFill="1" applyBorder="1" applyAlignment="1" applyProtection="1">
      <alignment horizontal="center" vertical="center" wrapText="1"/>
    </xf>
    <xf numFmtId="0" fontId="24" fillId="18" borderId="19" xfId="0" applyFont="1" applyFill="1" applyBorder="1" applyAlignment="1" applyProtection="1">
      <alignment horizontal="left" vertical="center" wrapText="1"/>
    </xf>
    <xf numFmtId="0" fontId="24" fillId="18" borderId="41" xfId="0" applyFont="1" applyFill="1" applyBorder="1" applyAlignment="1" applyProtection="1">
      <alignment horizontal="left" vertical="center" wrapText="1"/>
    </xf>
    <xf numFmtId="0" fontId="50" fillId="25" borderId="51" xfId="0" applyFont="1" applyFill="1" applyBorder="1" applyAlignment="1" applyProtection="1">
      <alignment horizontal="center" vertical="top"/>
      <protection locked="0"/>
    </xf>
    <xf numFmtId="0" fontId="50" fillId="25" borderId="45" xfId="0" applyFont="1" applyFill="1" applyBorder="1" applyAlignment="1" applyProtection="1">
      <alignment horizontal="center" vertical="top"/>
      <protection locked="0"/>
    </xf>
    <xf numFmtId="0" fontId="50" fillId="25" borderId="46" xfId="0" applyFont="1" applyFill="1" applyBorder="1" applyAlignment="1" applyProtection="1">
      <alignment horizontal="center" vertical="top"/>
      <protection locked="0"/>
    </xf>
    <xf numFmtId="0" fontId="50" fillId="19" borderId="16" xfId="0" applyFont="1" applyFill="1" applyBorder="1" applyAlignment="1" applyProtection="1">
      <alignment horizontal="center" vertical="center" wrapText="1"/>
    </xf>
    <xf numFmtId="0" fontId="50" fillId="19" borderId="10" xfId="0" applyFont="1" applyFill="1" applyBorder="1" applyAlignment="1" applyProtection="1">
      <alignment horizontal="center" vertical="center" wrapText="1"/>
    </xf>
    <xf numFmtId="0" fontId="20" fillId="19" borderId="12" xfId="0" applyFont="1" applyFill="1" applyBorder="1" applyAlignment="1" applyProtection="1">
      <alignment horizontal="center" vertical="center" wrapText="1"/>
    </xf>
    <xf numFmtId="0" fontId="20" fillId="19" borderId="13" xfId="0" applyFont="1" applyFill="1" applyBorder="1" applyAlignment="1" applyProtection="1">
      <alignment horizontal="center" vertical="center" wrapText="1"/>
    </xf>
    <xf numFmtId="0" fontId="20" fillId="19" borderId="67" xfId="0" applyFont="1" applyFill="1" applyBorder="1" applyAlignment="1" applyProtection="1">
      <alignment horizontal="center" vertical="center" wrapText="1"/>
    </xf>
    <xf numFmtId="0" fontId="50" fillId="0" borderId="11" xfId="0" applyFont="1" applyFill="1" applyBorder="1" applyAlignment="1" applyProtection="1">
      <alignment horizontal="center" vertical="center" wrapText="1"/>
    </xf>
    <xf numFmtId="0" fontId="50" fillId="0" borderId="17" xfId="0" applyFont="1" applyFill="1" applyBorder="1" applyAlignment="1" applyProtection="1">
      <alignment horizontal="center" vertical="center" wrapText="1"/>
    </xf>
    <xf numFmtId="0" fontId="50" fillId="18" borderId="11" xfId="0"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24" fillId="18" borderId="35" xfId="0" applyFont="1" applyFill="1" applyBorder="1" applyAlignment="1" applyProtection="1">
      <alignment horizontal="left" vertical="center" wrapText="1"/>
      <protection locked="0"/>
    </xf>
    <xf numFmtId="0" fontId="24" fillId="18" borderId="39" xfId="0" applyFont="1" applyFill="1" applyBorder="1" applyAlignment="1" applyProtection="1">
      <alignment horizontal="left" vertical="center" wrapText="1"/>
      <protection locked="0"/>
    </xf>
    <xf numFmtId="0" fontId="50" fillId="25" borderId="43" xfId="0" applyFont="1" applyFill="1" applyBorder="1" applyAlignment="1" applyProtection="1">
      <alignment horizontal="left" vertical="center" wrapText="1"/>
      <protection locked="0"/>
    </xf>
    <xf numFmtId="165" fontId="50" fillId="25" borderId="10" xfId="0" applyNumberFormat="1" applyFont="1" applyFill="1" applyBorder="1" applyAlignment="1" applyProtection="1">
      <alignment horizontal="center" vertical="center" wrapText="1"/>
      <protection locked="0"/>
    </xf>
    <xf numFmtId="165" fontId="50" fillId="25" borderId="18" xfId="0" applyNumberFormat="1" applyFont="1" applyFill="1" applyBorder="1" applyAlignment="1" applyProtection="1">
      <alignment horizontal="center" vertical="center" wrapText="1"/>
      <protection locked="0"/>
    </xf>
    <xf numFmtId="0" fontId="50" fillId="25" borderId="60" xfId="0" applyFont="1" applyFill="1" applyBorder="1" applyAlignment="1" applyProtection="1">
      <alignment horizontal="left" vertical="top" wrapText="1"/>
      <protection locked="0"/>
    </xf>
    <xf numFmtId="0" fontId="50" fillId="25" borderId="39" xfId="0" applyFont="1" applyFill="1" applyBorder="1" applyAlignment="1" applyProtection="1">
      <alignment horizontal="left" vertical="top" wrapText="1"/>
      <protection locked="0"/>
    </xf>
    <xf numFmtId="0" fontId="50" fillId="25" borderId="50" xfId="0" applyFont="1" applyFill="1" applyBorder="1" applyAlignment="1" applyProtection="1">
      <alignment horizontal="left" vertical="top" wrapText="1"/>
      <protection locked="0"/>
    </xf>
    <xf numFmtId="0" fontId="29" fillId="19" borderId="62" xfId="0" applyFont="1" applyFill="1" applyBorder="1" applyAlignment="1" applyProtection="1">
      <alignment horizontal="center" vertical="center" wrapText="1"/>
    </xf>
    <xf numFmtId="0" fontId="29" fillId="19" borderId="63" xfId="0" applyFont="1" applyFill="1" applyBorder="1" applyAlignment="1" applyProtection="1">
      <alignment horizontal="center" vertical="center" wrapText="1"/>
    </xf>
    <xf numFmtId="0" fontId="29" fillId="19" borderId="59" xfId="0" applyFont="1" applyFill="1" applyBorder="1" applyAlignment="1" applyProtection="1">
      <alignment horizontal="center" vertical="center" wrapText="1"/>
    </xf>
    <xf numFmtId="0" fontId="50" fillId="0" borderId="49" xfId="0" applyFont="1" applyFill="1" applyBorder="1" applyAlignment="1" applyProtection="1">
      <alignment horizontal="center" vertical="center" wrapText="1"/>
    </xf>
    <xf numFmtId="0" fontId="50" fillId="0" borderId="52" xfId="0" applyFont="1" applyFill="1" applyBorder="1" applyAlignment="1" applyProtection="1">
      <alignment horizontal="center" vertical="center" wrapText="1"/>
    </xf>
    <xf numFmtId="0" fontId="20" fillId="19" borderId="25" xfId="0" applyFont="1" applyFill="1" applyBorder="1" applyAlignment="1" applyProtection="1">
      <alignment horizontal="center" vertical="center" wrapText="1"/>
    </xf>
    <xf numFmtId="0" fontId="20" fillId="19" borderId="56" xfId="0" applyFont="1" applyFill="1" applyBorder="1" applyAlignment="1" applyProtection="1">
      <alignment horizontal="center" vertical="center" wrapText="1"/>
    </xf>
    <xf numFmtId="0" fontId="20" fillId="19" borderId="57" xfId="0" applyFont="1" applyFill="1" applyBorder="1" applyAlignment="1" applyProtection="1">
      <alignment horizontal="center" vertical="center" wrapText="1"/>
    </xf>
    <xf numFmtId="0" fontId="24" fillId="18" borderId="19" xfId="0" applyFont="1" applyFill="1" applyBorder="1" applyAlignment="1" applyProtection="1">
      <alignment horizontal="center" vertical="center" wrapText="1"/>
    </xf>
    <xf numFmtId="0" fontId="24" fillId="18" borderId="41" xfId="0" applyFont="1" applyFill="1" applyBorder="1" applyAlignment="1" applyProtection="1">
      <alignment horizontal="center" vertical="center" wrapText="1"/>
    </xf>
    <xf numFmtId="0" fontId="50" fillId="19" borderId="21" xfId="0" applyFont="1" applyFill="1" applyBorder="1" applyAlignment="1" applyProtection="1">
      <alignment horizontal="center" vertical="center" wrapText="1"/>
    </xf>
    <xf numFmtId="0" fontId="50" fillId="19" borderId="22" xfId="0" applyFont="1" applyFill="1" applyBorder="1" applyAlignment="1" applyProtection="1">
      <alignment horizontal="center" vertical="center" wrapText="1"/>
    </xf>
    <xf numFmtId="0" fontId="20" fillId="19" borderId="31" xfId="0" applyFont="1" applyFill="1" applyBorder="1" applyAlignment="1" applyProtection="1">
      <alignment horizontal="center" vertical="center" wrapText="1"/>
    </xf>
    <xf numFmtId="0" fontId="20" fillId="19" borderId="0" xfId="0" applyFont="1" applyFill="1" applyBorder="1" applyAlignment="1" applyProtection="1">
      <alignment horizontal="center" vertical="center" wrapText="1"/>
    </xf>
    <xf numFmtId="0" fontId="20" fillId="19" borderId="27" xfId="0" applyFont="1" applyFill="1" applyBorder="1" applyAlignment="1" applyProtection="1">
      <alignment horizontal="center" vertical="center" wrapText="1"/>
    </xf>
    <xf numFmtId="0" fontId="20" fillId="19" borderId="64" xfId="0" applyFont="1" applyFill="1" applyBorder="1" applyAlignment="1" applyProtection="1">
      <alignment horizontal="center" vertical="center" wrapText="1"/>
    </xf>
    <xf numFmtId="0" fontId="20" fillId="19" borderId="65" xfId="0" applyFont="1" applyFill="1" applyBorder="1" applyAlignment="1" applyProtection="1">
      <alignment horizontal="center" vertical="center" wrapText="1"/>
    </xf>
    <xf numFmtId="0" fontId="20" fillId="19" borderId="68" xfId="0" applyFont="1" applyFill="1" applyBorder="1" applyAlignment="1" applyProtection="1">
      <alignment horizontal="center" vertical="center" wrapText="1"/>
    </xf>
    <xf numFmtId="0" fontId="50" fillId="18" borderId="47" xfId="0" applyFont="1" applyFill="1" applyBorder="1" applyAlignment="1" applyProtection="1">
      <alignment horizontal="left" vertical="center" wrapText="1"/>
    </xf>
    <xf numFmtId="0" fontId="50" fillId="18" borderId="48" xfId="0" applyFont="1" applyFill="1" applyBorder="1" applyAlignment="1" applyProtection="1">
      <alignment horizontal="left" vertical="center" wrapText="1"/>
    </xf>
    <xf numFmtId="0" fontId="50" fillId="18" borderId="44" xfId="0" applyFont="1" applyFill="1" applyBorder="1" applyAlignment="1" applyProtection="1">
      <alignment horizontal="left" vertical="center" wrapText="1"/>
    </xf>
    <xf numFmtId="0" fontId="50" fillId="25" borderId="15" xfId="0" applyFont="1" applyFill="1" applyBorder="1" applyAlignment="1" applyProtection="1">
      <alignment horizontal="center" vertical="center" wrapText="1"/>
      <protection locked="0"/>
    </xf>
    <xf numFmtId="0" fontId="50" fillId="25" borderId="30" xfId="0" applyFont="1" applyFill="1" applyBorder="1" applyAlignment="1" applyProtection="1">
      <alignment horizontal="center" vertical="center" wrapText="1"/>
      <protection locked="0"/>
    </xf>
    <xf numFmtId="0" fontId="50" fillId="18" borderId="45" xfId="0" applyFont="1" applyFill="1" applyBorder="1" applyAlignment="1" applyProtection="1">
      <alignment horizontal="left" vertical="center" wrapText="1"/>
    </xf>
    <xf numFmtId="0" fontId="49" fillId="0" borderId="14"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9" xfId="0" applyFont="1" applyFill="1" applyBorder="1" applyAlignment="1" applyProtection="1">
      <alignment horizontal="center" vertical="center"/>
      <protection locked="0"/>
    </xf>
    <xf numFmtId="0" fontId="50" fillId="18" borderId="10" xfId="0" applyFont="1" applyFill="1" applyBorder="1" applyAlignment="1" applyProtection="1">
      <alignment horizontal="center" vertical="center" wrapText="1"/>
    </xf>
    <xf numFmtId="165" fontId="50" fillId="25" borderId="17" xfId="0" applyNumberFormat="1" applyFont="1" applyFill="1" applyBorder="1" applyAlignment="1" applyProtection="1">
      <alignment horizontal="center" vertical="center" wrapText="1"/>
      <protection locked="0"/>
    </xf>
    <xf numFmtId="165" fontId="50" fillId="25" borderId="23" xfId="0" applyNumberFormat="1" applyFont="1" applyFill="1" applyBorder="1" applyAlignment="1" applyProtection="1">
      <alignment horizontal="center" vertical="center" wrapText="1"/>
      <protection locked="0"/>
    </xf>
    <xf numFmtId="0" fontId="29" fillId="19" borderId="21" xfId="0" applyFont="1" applyFill="1" applyBorder="1" applyAlignment="1" applyProtection="1">
      <alignment horizontal="center" vertical="center" wrapText="1"/>
    </xf>
    <xf numFmtId="0" fontId="29" fillId="19" borderId="22" xfId="0" applyFont="1" applyFill="1" applyBorder="1" applyAlignment="1" applyProtection="1">
      <alignment horizontal="center" vertical="center" wrapText="1"/>
    </xf>
    <xf numFmtId="0" fontId="29" fillId="19" borderId="24" xfId="0" applyFont="1" applyFill="1" applyBorder="1" applyAlignment="1" applyProtection="1">
      <alignment horizontal="center" vertical="center" wrapText="1"/>
    </xf>
    <xf numFmtId="0" fontId="50" fillId="18" borderId="60" xfId="0" applyFont="1" applyFill="1" applyBorder="1" applyAlignment="1" applyProtection="1">
      <alignment horizontal="left" vertical="center" wrapText="1"/>
    </xf>
    <xf numFmtId="0" fontId="49" fillId="0" borderId="39" xfId="0" applyFont="1" applyBorder="1" applyProtection="1"/>
    <xf numFmtId="0" fontId="49" fillId="0" borderId="43" xfId="0" applyFont="1" applyBorder="1" applyProtection="1"/>
    <xf numFmtId="0" fontId="21" fillId="21" borderId="37" xfId="0" applyFont="1" applyFill="1" applyBorder="1" applyAlignment="1" applyProtection="1">
      <alignment horizontal="center" vertical="center" wrapText="1"/>
      <protection locked="0"/>
    </xf>
    <xf numFmtId="0" fontId="50" fillId="18" borderId="16" xfId="0" applyFont="1" applyFill="1" applyBorder="1" applyAlignment="1" applyProtection="1">
      <alignment horizontal="center" vertical="center" wrapText="1"/>
    </xf>
    <xf numFmtId="0" fontId="50" fillId="0" borderId="54" xfId="0" applyFont="1" applyBorder="1" applyAlignment="1" applyProtection="1">
      <alignment horizontal="left" vertical="center" wrapText="1"/>
    </xf>
    <xf numFmtId="0" fontId="50" fillId="0" borderId="63" xfId="0" applyFont="1" applyBorder="1" applyAlignment="1" applyProtection="1">
      <alignment horizontal="left" vertical="center" wrapText="1"/>
    </xf>
    <xf numFmtId="0" fontId="50" fillId="0" borderId="59" xfId="0" applyFont="1" applyBorder="1" applyAlignment="1" applyProtection="1">
      <alignment horizontal="left" vertical="center" wrapText="1"/>
    </xf>
    <xf numFmtId="0" fontId="50" fillId="0" borderId="51" xfId="0" applyFont="1" applyBorder="1" applyAlignment="1" applyProtection="1">
      <alignment horizontal="left" vertical="center" wrapText="1"/>
    </xf>
    <xf numFmtId="0" fontId="50" fillId="0" borderId="45" xfId="0" applyFont="1" applyBorder="1" applyAlignment="1" applyProtection="1">
      <alignment horizontal="left" vertical="center" wrapText="1"/>
    </xf>
    <xf numFmtId="0" fontId="50" fillId="0" borderId="46" xfId="0" applyFont="1" applyBorder="1" applyAlignment="1" applyProtection="1">
      <alignment horizontal="left" vertical="center" wrapText="1"/>
    </xf>
    <xf numFmtId="6" fontId="50" fillId="25" borderId="35" xfId="0" applyNumberFormat="1" applyFont="1" applyFill="1" applyBorder="1" applyAlignment="1" applyProtection="1">
      <alignment horizontal="center" vertical="center" wrapText="1"/>
      <protection locked="0"/>
    </xf>
    <xf numFmtId="6" fontId="50" fillId="25" borderId="50" xfId="0" applyNumberFormat="1" applyFont="1" applyFill="1" applyBorder="1" applyAlignment="1" applyProtection="1">
      <alignment horizontal="center" vertical="center" wrapText="1"/>
      <protection locked="0"/>
    </xf>
    <xf numFmtId="0" fontId="25" fillId="25" borderId="16" xfId="0" applyFont="1" applyFill="1" applyBorder="1" applyAlignment="1" applyProtection="1">
      <alignment horizontal="left" vertical="top" wrapText="1"/>
      <protection locked="0"/>
    </xf>
    <xf numFmtId="0" fontId="25" fillId="25" borderId="10" xfId="0" applyFont="1" applyFill="1" applyBorder="1" applyAlignment="1" applyProtection="1">
      <alignment horizontal="left" vertical="top" wrapText="1"/>
      <protection locked="0"/>
    </xf>
    <xf numFmtId="0" fontId="25" fillId="25" borderId="18" xfId="0" applyFont="1" applyFill="1" applyBorder="1" applyAlignment="1" applyProtection="1">
      <alignment horizontal="left" vertical="top" wrapText="1"/>
      <protection locked="0"/>
    </xf>
    <xf numFmtId="0" fontId="56" fillId="20" borderId="21" xfId="0" applyFont="1" applyFill="1" applyBorder="1" applyAlignment="1" applyProtection="1">
      <alignment horizontal="center" vertical="center" wrapText="1"/>
    </xf>
    <xf numFmtId="0" fontId="56" fillId="20" borderId="22" xfId="0" applyFont="1" applyFill="1" applyBorder="1" applyAlignment="1" applyProtection="1">
      <alignment horizontal="center" vertical="center" wrapText="1"/>
    </xf>
    <xf numFmtId="0" fontId="56" fillId="20" borderId="24" xfId="0" applyFont="1" applyFill="1" applyBorder="1" applyAlignment="1" applyProtection="1">
      <alignment horizontal="center" vertical="center" wrapText="1"/>
    </xf>
    <xf numFmtId="0" fontId="25" fillId="25" borderId="41" xfId="0" applyFont="1" applyFill="1" applyBorder="1" applyAlignment="1" applyProtection="1">
      <alignment horizontal="left" vertical="top" wrapText="1"/>
      <protection locked="0"/>
    </xf>
    <xf numFmtId="0" fontId="25" fillId="25" borderId="42" xfId="0" applyFont="1" applyFill="1" applyBorder="1" applyAlignment="1" applyProtection="1">
      <alignment horizontal="left" vertical="top" wrapText="1"/>
      <protection locked="0"/>
    </xf>
    <xf numFmtId="0" fontId="25" fillId="25" borderId="58" xfId="0" applyFont="1" applyFill="1" applyBorder="1" applyAlignment="1" applyProtection="1">
      <alignment horizontal="left" vertical="top" wrapText="1"/>
      <protection locked="0"/>
    </xf>
    <xf numFmtId="0" fontId="20" fillId="19" borderId="36" xfId="0" applyFont="1" applyFill="1" applyBorder="1" applyAlignment="1" applyProtection="1">
      <alignment horizontal="center" vertical="center" wrapText="1"/>
    </xf>
    <xf numFmtId="0" fontId="20" fillId="19" borderId="37" xfId="0" applyFont="1" applyFill="1" applyBorder="1" applyAlignment="1" applyProtection="1">
      <alignment horizontal="center" vertical="center" wrapText="1"/>
    </xf>
    <xf numFmtId="0" fontId="20" fillId="19" borderId="38" xfId="0" applyFont="1" applyFill="1" applyBorder="1" applyAlignment="1" applyProtection="1">
      <alignment horizontal="center" vertical="center" wrapText="1"/>
    </xf>
    <xf numFmtId="0" fontId="21" fillId="0" borderId="26" xfId="0" applyFont="1" applyBorder="1" applyAlignment="1" applyProtection="1">
      <alignment horizontal="center" wrapText="1"/>
      <protection locked="0"/>
    </xf>
    <xf numFmtId="0" fontId="21" fillId="0" borderId="31" xfId="0" applyFont="1" applyBorder="1" applyAlignment="1" applyProtection="1">
      <alignment horizontal="center" wrapText="1"/>
      <protection locked="0"/>
    </xf>
    <xf numFmtId="6" fontId="50" fillId="25" borderId="41" xfId="0" applyNumberFormat="1" applyFont="1" applyFill="1" applyBorder="1" applyAlignment="1" applyProtection="1">
      <alignment horizontal="center" vertical="center" wrapText="1"/>
      <protection locked="0"/>
    </xf>
    <xf numFmtId="6" fontId="50" fillId="25" borderId="58" xfId="0" applyNumberFormat="1" applyFont="1" applyFill="1" applyBorder="1" applyAlignment="1" applyProtection="1">
      <alignment horizontal="center" vertical="center" wrapText="1"/>
      <protection locked="0"/>
    </xf>
    <xf numFmtId="0" fontId="25" fillId="25" borderId="35" xfId="0" applyFont="1" applyFill="1" applyBorder="1" applyAlignment="1" applyProtection="1">
      <alignment horizontal="left" vertical="top" wrapText="1"/>
      <protection locked="0"/>
    </xf>
    <xf numFmtId="0" fontId="25" fillId="25" borderId="39" xfId="0" applyFont="1" applyFill="1" applyBorder="1" applyAlignment="1" applyProtection="1">
      <alignment horizontal="left" vertical="top" wrapText="1"/>
      <protection locked="0"/>
    </xf>
    <xf numFmtId="0" fontId="25" fillId="25" borderId="50" xfId="0" applyFont="1" applyFill="1" applyBorder="1" applyAlignment="1" applyProtection="1">
      <alignment horizontal="left" vertical="top" wrapText="1"/>
      <protection locked="0"/>
    </xf>
    <xf numFmtId="0" fontId="25" fillId="25" borderId="43" xfId="0" applyFont="1" applyFill="1" applyBorder="1" applyAlignment="1" applyProtection="1">
      <alignment horizontal="left" vertical="top" wrapText="1"/>
      <protection locked="0"/>
    </xf>
    <xf numFmtId="0" fontId="21" fillId="0" borderId="36" xfId="0" applyFont="1" applyBorder="1" applyAlignment="1" applyProtection="1">
      <alignment horizontal="center" wrapText="1"/>
      <protection locked="0"/>
    </xf>
    <xf numFmtId="0" fontId="21" fillId="0" borderId="37" xfId="0" applyFont="1" applyBorder="1" applyAlignment="1" applyProtection="1">
      <alignment horizontal="center" wrapText="1"/>
      <protection locked="0"/>
    </xf>
    <xf numFmtId="0" fontId="21" fillId="0" borderId="38" xfId="0" applyFont="1" applyBorder="1" applyAlignment="1" applyProtection="1">
      <alignment horizontal="center" wrapText="1"/>
      <protection locked="0"/>
    </xf>
    <xf numFmtId="0" fontId="50" fillId="0" borderId="35" xfId="0" applyFont="1" applyBorder="1" applyAlignment="1" applyProtection="1">
      <alignment horizontal="left" vertical="center" wrapText="1"/>
    </xf>
    <xf numFmtId="0" fontId="50" fillId="0" borderId="50" xfId="0" applyFont="1" applyBorder="1" applyAlignment="1" applyProtection="1">
      <alignment horizontal="left" vertical="center" wrapText="1"/>
    </xf>
    <xf numFmtId="0" fontId="50" fillId="0" borderId="69" xfId="0" applyFont="1" applyBorder="1" applyAlignment="1" applyProtection="1">
      <alignment horizontal="left" vertical="center" wrapText="1"/>
    </xf>
    <xf numFmtId="0" fontId="50" fillId="0" borderId="48" xfId="0" applyFont="1" applyBorder="1" applyAlignment="1" applyProtection="1">
      <alignment horizontal="left" vertical="center" wrapText="1"/>
    </xf>
    <xf numFmtId="0" fontId="50" fillId="0" borderId="123" xfId="0" applyFont="1" applyBorder="1" applyAlignment="1" applyProtection="1">
      <alignment horizontal="left" vertical="center" wrapText="1"/>
    </xf>
    <xf numFmtId="0" fontId="40" fillId="21" borderId="36" xfId="0" applyFont="1" applyFill="1" applyBorder="1" applyAlignment="1" applyProtection="1">
      <alignment horizontal="center" vertical="center" wrapText="1"/>
    </xf>
    <xf numFmtId="0" fontId="40" fillId="21" borderId="37" xfId="0" applyFont="1" applyFill="1" applyBorder="1" applyAlignment="1" applyProtection="1">
      <alignment horizontal="center" vertical="center" wrapText="1"/>
    </xf>
    <xf numFmtId="0" fontId="40" fillId="21" borderId="38" xfId="0" applyFont="1" applyFill="1" applyBorder="1" applyAlignment="1" applyProtection="1">
      <alignment horizontal="center" vertical="center" wrapText="1"/>
    </xf>
    <xf numFmtId="0" fontId="50" fillId="0" borderId="16" xfId="0" applyFont="1" applyFill="1" applyBorder="1" applyAlignment="1" applyProtection="1">
      <alignment horizontal="center" vertical="center" wrapText="1"/>
    </xf>
    <xf numFmtId="0" fontId="50" fillId="0" borderId="10" xfId="0" applyFont="1" applyFill="1" applyBorder="1" applyAlignment="1" applyProtection="1">
      <alignment horizontal="center" vertical="center" wrapText="1"/>
    </xf>
    <xf numFmtId="0" fontId="25" fillId="25" borderId="16" xfId="0" applyFont="1" applyFill="1" applyBorder="1" applyAlignment="1" applyProtection="1">
      <alignment horizontal="center" vertical="top" wrapText="1"/>
      <protection locked="0"/>
    </xf>
    <xf numFmtId="0" fontId="25" fillId="25" borderId="10" xfId="0" applyFont="1" applyFill="1" applyBorder="1" applyAlignment="1" applyProtection="1">
      <alignment horizontal="center" vertical="top" wrapText="1"/>
      <protection locked="0"/>
    </xf>
    <xf numFmtId="0" fontId="25" fillId="25" borderId="18" xfId="0" applyFont="1" applyFill="1" applyBorder="1" applyAlignment="1" applyProtection="1">
      <alignment horizontal="center" vertical="top" wrapText="1"/>
      <protection locked="0"/>
    </xf>
    <xf numFmtId="0" fontId="50" fillId="0" borderId="60" xfId="0" applyFont="1" applyFill="1" applyBorder="1" applyAlignment="1" applyProtection="1">
      <alignment horizontal="center" vertical="center" wrapText="1"/>
    </xf>
    <xf numFmtId="0" fontId="50" fillId="0" borderId="39" xfId="0" applyFont="1" applyFill="1" applyBorder="1" applyAlignment="1" applyProtection="1">
      <alignment horizontal="center" vertical="center" wrapText="1"/>
    </xf>
    <xf numFmtId="0" fontId="50" fillId="0" borderId="50" xfId="0" applyFont="1" applyFill="1" applyBorder="1" applyAlignment="1" applyProtection="1">
      <alignment horizontal="center" vertical="center" wrapText="1"/>
    </xf>
    <xf numFmtId="0" fontId="50" fillId="25" borderId="10" xfId="0" applyNumberFormat="1" applyFont="1" applyFill="1" applyBorder="1" applyAlignment="1" applyProtection="1">
      <alignment horizontal="center" vertical="center" wrapText="1"/>
      <protection locked="0"/>
    </xf>
    <xf numFmtId="0" fontId="59" fillId="27" borderId="10" xfId="43" applyFill="1" applyBorder="1" applyAlignment="1" applyProtection="1">
      <alignment horizontal="center" wrapText="1"/>
      <protection locked="0"/>
    </xf>
    <xf numFmtId="0" fontId="49" fillId="27" borderId="18" xfId="0" applyFont="1" applyFill="1" applyBorder="1" applyAlignment="1" applyProtection="1">
      <alignment horizontal="center" wrapText="1"/>
      <protection locked="0"/>
    </xf>
    <xf numFmtId="0" fontId="50" fillId="25" borderId="17" xfId="0" applyNumberFormat="1" applyFont="1" applyFill="1" applyBorder="1" applyAlignment="1" applyProtection="1">
      <alignment horizontal="center" vertical="center" wrapText="1"/>
      <protection locked="0"/>
    </xf>
    <xf numFmtId="0" fontId="49" fillId="27" borderId="17" xfId="0" applyFont="1" applyFill="1" applyBorder="1" applyAlignment="1" applyProtection="1">
      <alignment horizontal="center" wrapText="1"/>
      <protection locked="0"/>
    </xf>
    <xf numFmtId="0" fontId="49" fillId="27" borderId="23" xfId="0" applyFont="1" applyFill="1" applyBorder="1" applyAlignment="1" applyProtection="1">
      <alignment horizontal="center" wrapText="1"/>
      <protection locked="0"/>
    </xf>
    <xf numFmtId="0" fontId="25" fillId="25" borderId="11" xfId="0" applyFont="1" applyFill="1" applyBorder="1" applyAlignment="1" applyProtection="1">
      <alignment horizontal="center" vertical="top" wrapText="1"/>
      <protection locked="0"/>
    </xf>
    <xf numFmtId="0" fontId="25" fillId="25" borderId="17" xfId="0" applyFont="1" applyFill="1" applyBorder="1" applyAlignment="1" applyProtection="1">
      <alignment horizontal="center" vertical="top" wrapText="1"/>
      <protection locked="0"/>
    </xf>
    <xf numFmtId="0" fontId="25" fillId="25" borderId="23" xfId="0" applyFont="1" applyFill="1" applyBorder="1" applyAlignment="1" applyProtection="1">
      <alignment horizontal="center" vertical="top" wrapText="1"/>
      <protection locked="0"/>
    </xf>
    <xf numFmtId="0" fontId="30" fillId="21" borderId="36" xfId="0" applyFont="1" applyFill="1" applyBorder="1" applyAlignment="1" applyProtection="1">
      <alignment horizontal="center" vertical="center" wrapText="1"/>
    </xf>
    <xf numFmtId="0" fontId="37" fillId="21" borderId="37" xfId="0" applyFont="1" applyFill="1" applyBorder="1" applyAlignment="1" applyProtection="1">
      <alignment horizontal="center" vertical="center" wrapText="1"/>
    </xf>
    <xf numFmtId="0" fontId="37" fillId="21" borderId="38" xfId="0" applyFont="1" applyFill="1" applyBorder="1" applyAlignment="1" applyProtection="1">
      <alignment horizontal="center" vertical="center" wrapText="1"/>
    </xf>
    <xf numFmtId="0" fontId="50" fillId="0" borderId="21" xfId="0" applyNumberFormat="1" applyFont="1" applyBorder="1" applyAlignment="1" applyProtection="1">
      <alignment horizontal="center" vertical="center" wrapText="1"/>
    </xf>
    <xf numFmtId="0" fontId="50" fillId="0" borderId="16" xfId="0" applyNumberFormat="1" applyFont="1" applyBorder="1" applyAlignment="1" applyProtection="1">
      <alignment horizontal="center" vertical="center" wrapText="1"/>
    </xf>
    <xf numFmtId="0" fontId="50" fillId="0" borderId="22" xfId="0" applyNumberFormat="1" applyFont="1" applyBorder="1" applyAlignment="1" applyProtection="1">
      <alignment horizontal="center" vertical="center" wrapText="1"/>
    </xf>
    <xf numFmtId="0" fontId="50" fillId="0" borderId="54" xfId="0" applyNumberFormat="1" applyFont="1" applyBorder="1" applyAlignment="1" applyProtection="1">
      <alignment horizontal="center" vertical="center" wrapText="1"/>
    </xf>
    <xf numFmtId="0" fontId="50" fillId="0" borderId="63" xfId="0" applyNumberFormat="1" applyFont="1" applyBorder="1" applyAlignment="1" applyProtection="1">
      <alignment horizontal="center" vertical="center" wrapText="1"/>
    </xf>
    <xf numFmtId="0" fontId="50" fillId="0" borderId="59" xfId="0" applyNumberFormat="1" applyFont="1" applyBorder="1" applyAlignment="1" applyProtection="1">
      <alignment horizontal="center" vertical="center" wrapText="1"/>
    </xf>
    <xf numFmtId="0" fontId="59" fillId="25" borderId="35" xfId="43" applyFill="1" applyBorder="1" applyAlignment="1" applyProtection="1">
      <alignment horizontal="center" wrapText="1"/>
      <protection locked="0"/>
    </xf>
    <xf numFmtId="0" fontId="46" fillId="25" borderId="39" xfId="0" applyFont="1" applyFill="1" applyBorder="1" applyAlignment="1" applyProtection="1">
      <alignment horizontal="center" wrapText="1"/>
      <protection locked="0"/>
    </xf>
    <xf numFmtId="0" fontId="46" fillId="25" borderId="50" xfId="0" applyFont="1" applyFill="1" applyBorder="1" applyAlignment="1" applyProtection="1">
      <alignment horizontal="center" wrapText="1"/>
      <protection locked="0"/>
    </xf>
    <xf numFmtId="0" fontId="48" fillId="23" borderId="34" xfId="0" applyFont="1" applyFill="1" applyBorder="1" applyAlignment="1" applyProtection="1">
      <alignment horizontal="center" vertical="center" wrapText="1"/>
    </xf>
    <xf numFmtId="0" fontId="48" fillId="23" borderId="28" xfId="0" applyFont="1" applyFill="1" applyBorder="1" applyAlignment="1" applyProtection="1">
      <alignment horizontal="center" vertical="center" wrapText="1"/>
    </xf>
    <xf numFmtId="0" fontId="48" fillId="23" borderId="29" xfId="0" applyFont="1" applyFill="1" applyBorder="1" applyAlignment="1" applyProtection="1">
      <alignment horizontal="center" vertical="center" wrapText="1"/>
    </xf>
    <xf numFmtId="0" fontId="22" fillId="0" borderId="33" xfId="0" applyFont="1" applyFill="1" applyBorder="1" applyAlignment="1" applyProtection="1">
      <alignment horizontal="center" vertical="top" wrapText="1"/>
      <protection locked="0"/>
    </xf>
    <xf numFmtId="0" fontId="55" fillId="20" borderId="60" xfId="0" applyFont="1" applyFill="1" applyBorder="1" applyAlignment="1" applyProtection="1">
      <alignment horizontal="center" vertical="center" wrapText="1"/>
    </xf>
    <xf numFmtId="0" fontId="55" fillId="20" borderId="39" xfId="0" applyFont="1" applyFill="1" applyBorder="1" applyAlignment="1" applyProtection="1">
      <alignment horizontal="center" vertical="center" wrapText="1"/>
    </xf>
    <xf numFmtId="0" fontId="55" fillId="20" borderId="43" xfId="0" applyFont="1" applyFill="1" applyBorder="1" applyAlignment="1" applyProtection="1">
      <alignment horizontal="center" vertical="center" wrapText="1"/>
    </xf>
    <xf numFmtId="0" fontId="50" fillId="25" borderId="35" xfId="0" applyFont="1" applyFill="1" applyBorder="1" applyAlignment="1" applyProtection="1">
      <alignment horizontal="center" vertical="center" wrapText="1"/>
      <protection locked="0"/>
    </xf>
    <xf numFmtId="0" fontId="50" fillId="25" borderId="39" xfId="0" applyFont="1" applyFill="1" applyBorder="1" applyAlignment="1" applyProtection="1">
      <alignment horizontal="center" vertical="center" wrapText="1"/>
      <protection locked="0"/>
    </xf>
    <xf numFmtId="0" fontId="50" fillId="25" borderId="50" xfId="0" applyFont="1" applyFill="1" applyBorder="1" applyAlignment="1" applyProtection="1">
      <alignment horizontal="center" vertical="center" wrapText="1"/>
      <protection locked="0"/>
    </xf>
    <xf numFmtId="0" fontId="22" fillId="0" borderId="36" xfId="0" applyFont="1" applyFill="1" applyBorder="1" applyAlignment="1" applyProtection="1">
      <alignment horizontal="center" vertical="top" wrapText="1"/>
      <protection locked="0"/>
    </xf>
    <xf numFmtId="0" fontId="22" fillId="0" borderId="37" xfId="0" applyFont="1" applyFill="1" applyBorder="1" applyAlignment="1" applyProtection="1">
      <alignment horizontal="center" vertical="top" wrapText="1"/>
      <protection locked="0"/>
    </xf>
    <xf numFmtId="0" fontId="22" fillId="0" borderId="38" xfId="0" applyFont="1" applyFill="1" applyBorder="1" applyAlignment="1" applyProtection="1">
      <alignment horizontal="center" vertical="top" wrapText="1"/>
      <protection locked="0"/>
    </xf>
    <xf numFmtId="0" fontId="30" fillId="23" borderId="36" xfId="0" applyFont="1" applyFill="1" applyBorder="1" applyAlignment="1" applyProtection="1">
      <alignment horizontal="center" vertical="center" wrapText="1"/>
    </xf>
    <xf numFmtId="0" fontId="21" fillId="23" borderId="37" xfId="0" applyFont="1" applyFill="1" applyBorder="1" applyAlignment="1" applyProtection="1">
      <alignment horizontal="center" vertical="center" wrapText="1"/>
    </xf>
    <xf numFmtId="0" fontId="21" fillId="23" borderId="38" xfId="0" applyFont="1" applyFill="1" applyBorder="1" applyAlignment="1" applyProtection="1">
      <alignment horizontal="center" vertical="center" wrapText="1"/>
    </xf>
    <xf numFmtId="0" fontId="55" fillId="20" borderId="21" xfId="0" applyFont="1" applyFill="1" applyBorder="1" applyAlignment="1" applyProtection="1">
      <alignment horizontal="center" vertical="center" wrapText="1"/>
    </xf>
    <xf numFmtId="0" fontId="55" fillId="20" borderId="22" xfId="0" applyFont="1" applyFill="1" applyBorder="1" applyAlignment="1" applyProtection="1">
      <alignment horizontal="center" vertical="center" wrapText="1"/>
    </xf>
    <xf numFmtId="164" fontId="50" fillId="25" borderId="22" xfId="0" applyNumberFormat="1" applyFont="1" applyFill="1" applyBorder="1" applyAlignment="1" applyProtection="1">
      <alignment horizontal="center" vertical="center" wrapText="1"/>
      <protection locked="0"/>
    </xf>
    <xf numFmtId="164" fontId="50" fillId="25" borderId="24" xfId="0" applyNumberFormat="1" applyFont="1" applyFill="1" applyBorder="1" applyAlignment="1" applyProtection="1">
      <alignment horizontal="center" vertical="center" wrapText="1"/>
      <protection locked="0"/>
    </xf>
    <xf numFmtId="0" fontId="50" fillId="0" borderId="60" xfId="0" applyFont="1" applyFill="1" applyBorder="1" applyAlignment="1" applyProtection="1">
      <alignment horizontal="left" vertical="center" wrapText="1"/>
    </xf>
    <xf numFmtId="0" fontId="50" fillId="0" borderId="43" xfId="0" applyFont="1" applyFill="1" applyBorder="1" applyAlignment="1" applyProtection="1">
      <alignment horizontal="left" vertical="center" wrapText="1"/>
    </xf>
    <xf numFmtId="0" fontId="49" fillId="25" borderId="35" xfId="0" applyFont="1" applyFill="1" applyBorder="1" applyAlignment="1" applyProtection="1">
      <alignment horizontal="center" vertical="top"/>
      <protection locked="0"/>
    </xf>
    <xf numFmtId="0" fontId="49" fillId="25" borderId="39" xfId="0" applyFont="1" applyFill="1" applyBorder="1" applyAlignment="1" applyProtection="1">
      <alignment horizontal="center" vertical="top"/>
      <protection locked="0"/>
    </xf>
    <xf numFmtId="0" fontId="49" fillId="25" borderId="50" xfId="0" applyFont="1" applyFill="1" applyBorder="1" applyAlignment="1" applyProtection="1">
      <alignment horizontal="center" vertical="top"/>
      <protection locked="0"/>
    </xf>
    <xf numFmtId="0" fontId="50" fillId="0" borderId="39" xfId="0" applyFont="1" applyFill="1" applyBorder="1" applyAlignment="1" applyProtection="1">
      <alignment horizontal="left" vertical="center" wrapText="1"/>
    </xf>
    <xf numFmtId="0" fontId="55" fillId="20" borderId="16" xfId="0" applyFont="1" applyFill="1" applyBorder="1" applyAlignment="1" applyProtection="1">
      <alignment horizontal="center" vertical="center" wrapText="1"/>
    </xf>
    <xf numFmtId="0" fontId="55" fillId="20" borderId="10" xfId="0" applyFont="1" applyFill="1" applyBorder="1" applyAlignment="1" applyProtection="1">
      <alignment horizontal="center" vertical="center" wrapText="1"/>
    </xf>
    <xf numFmtId="0" fontId="55" fillId="20" borderId="18" xfId="0" applyFont="1" applyFill="1" applyBorder="1" applyAlignment="1" applyProtection="1">
      <alignment horizontal="center" vertical="center" wrapText="1"/>
    </xf>
    <xf numFmtId="0" fontId="56" fillId="20" borderId="16" xfId="0" applyFont="1" applyFill="1" applyBorder="1" applyAlignment="1" applyProtection="1">
      <alignment horizontal="center" vertical="center" wrapText="1"/>
    </xf>
    <xf numFmtId="0" fontId="56" fillId="20" borderId="10" xfId="0" applyFont="1" applyFill="1" applyBorder="1" applyAlignment="1" applyProtection="1">
      <alignment horizontal="center" vertical="center" wrapText="1"/>
    </xf>
    <xf numFmtId="0" fontId="56" fillId="20" borderId="18" xfId="0" applyFont="1" applyFill="1" applyBorder="1" applyAlignment="1" applyProtection="1">
      <alignment horizontal="center" vertical="center" wrapText="1"/>
    </xf>
    <xf numFmtId="0" fontId="24" fillId="19" borderId="62" xfId="0" applyFont="1" applyFill="1" applyBorder="1" applyAlignment="1" applyProtection="1">
      <alignment horizontal="center" vertical="center" wrapText="1"/>
    </xf>
    <xf numFmtId="0" fontId="24" fillId="19" borderId="59" xfId="0" applyFont="1" applyFill="1" applyBorder="1" applyAlignment="1" applyProtection="1">
      <alignment horizontal="center" vertical="center" wrapText="1"/>
    </xf>
    <xf numFmtId="0" fontId="39" fillId="19" borderId="34" xfId="0" applyFont="1" applyFill="1" applyBorder="1" applyAlignment="1" applyProtection="1">
      <alignment horizontal="center" vertical="center" wrapText="1"/>
    </xf>
    <xf numFmtId="0" fontId="39" fillId="19" borderId="29" xfId="0" applyFont="1" applyFill="1" applyBorder="1" applyAlignment="1" applyProtection="1">
      <alignment horizontal="center" vertical="center" wrapText="1"/>
    </xf>
    <xf numFmtId="0" fontId="0" fillId="0" borderId="0" xfId="0" applyAlignment="1">
      <alignment horizontal="center" vertical="top"/>
    </xf>
    <xf numFmtId="0" fontId="11" fillId="0" borderId="42" xfId="0" applyFont="1" applyBorder="1" applyAlignment="1">
      <alignment horizontal="left" vertical="center" wrapText="1"/>
    </xf>
    <xf numFmtId="0" fontId="28" fillId="0" borderId="0" xfId="0" applyFont="1" applyBorder="1" applyAlignment="1">
      <alignment horizontal="center" vertical="top" wrapText="1"/>
    </xf>
    <xf numFmtId="0" fontId="28" fillId="0" borderId="48" xfId="0" applyFont="1" applyBorder="1" applyAlignment="1">
      <alignment horizontal="center" vertical="top" wrapText="1"/>
    </xf>
    <xf numFmtId="0" fontId="11" fillId="0" borderId="0" xfId="0" applyFont="1" applyAlignment="1">
      <alignment vertical="center" wrapText="1"/>
    </xf>
    <xf numFmtId="0" fontId="0" fillId="0" borderId="0" xfId="0" applyAlignment="1">
      <alignment vertical="center"/>
    </xf>
    <xf numFmtId="0" fontId="27" fillId="25" borderId="117" xfId="0" applyFont="1" applyFill="1" applyBorder="1" applyAlignment="1" applyProtection="1">
      <alignment horizontal="center" vertical="center" wrapText="1"/>
      <protection locked="0"/>
    </xf>
  </cellXfs>
  <cellStyles count="44">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43" builtinId="8"/>
    <cellStyle name="Hivatkozott cella" xfId="27"/>
    <cellStyle name="Jegyzet" xfId="28"/>
    <cellStyle name="Jelölőszín (1)" xfId="29"/>
    <cellStyle name="Jelölőszín (2)" xfId="30"/>
    <cellStyle name="Jelölőszín (3)" xfId="31"/>
    <cellStyle name="Jelölőszín (4)" xfId="32"/>
    <cellStyle name="Jelölőszín (5)" xfId="33"/>
    <cellStyle name="Jelölőszín (6)" xfId="34"/>
    <cellStyle name="Jó" xfId="35"/>
    <cellStyle name="Kimenet" xfId="36"/>
    <cellStyle name="Magyarázó szöveg" xfId="37"/>
    <cellStyle name="Normál" xfId="0" builtinId="0"/>
    <cellStyle name="Normál 2" xfId="42"/>
    <cellStyle name="Összesen" xfId="38"/>
    <cellStyle name="Rossz" xfId="39"/>
    <cellStyle name="Semleges" xfId="40"/>
    <cellStyle name="Számítás" xfId="41"/>
  </cellStyles>
  <dxfs count="45">
    <dxf>
      <fill>
        <patternFill patternType="lightUp"/>
      </fill>
    </dxf>
    <dxf>
      <font>
        <b val="0"/>
        <i/>
        <strike/>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ont>
        <b val="0"/>
        <i/>
        <color theme="0" tint="-0.34998626667073579"/>
      </font>
    </dxf>
    <dxf>
      <fill>
        <patternFill patternType="lightUp"/>
      </fill>
    </dxf>
    <dxf>
      <font>
        <b val="0"/>
        <i/>
        <color theme="0" tint="-0.34998626667073579"/>
      </font>
    </dxf>
    <dxf>
      <font>
        <b val="0"/>
        <i/>
        <color theme="0" tint="-0.34998626667073579"/>
      </font>
    </dxf>
    <dxf>
      <font>
        <b val="0"/>
        <i/>
        <color theme="0" tint="-0.34998626667073579"/>
      </font>
    </dxf>
    <dxf>
      <fill>
        <patternFill patternType="lightUp"/>
      </fill>
    </dxf>
    <dxf>
      <fill>
        <patternFill patternType="solid"/>
      </fill>
    </dxf>
    <dxf>
      <fill>
        <patternFill patternType="lightUp"/>
      </fill>
    </dxf>
    <dxf>
      <fill>
        <patternFill patternType="lightUp"/>
      </fill>
    </dxf>
    <dxf>
      <fill>
        <patternFill patternType="lightUp"/>
      </fill>
    </dxf>
    <dxf>
      <fill>
        <patternFill patternType="lightUp"/>
      </fill>
    </dxf>
    <dxf>
      <font>
        <b val="0"/>
        <i/>
        <color theme="0" tint="-0.499984740745262"/>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1F5F9"/>
      <color rgb="FFFFFF99"/>
      <color rgb="FFFFFFCC"/>
      <color rgb="FF99CCFF"/>
      <color rgb="FF99CC00"/>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fmlaLink="sup.!$E$10" lockText="1" noThreeD="1"/>
</file>

<file path=xl/ctrlProps/ctrlProp10.xml><?xml version="1.0" encoding="utf-8"?>
<formControlPr xmlns="http://schemas.microsoft.com/office/spreadsheetml/2009/9/main" objectType="CheckBox"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fmlaLink="sup.!$B$15" lockText="1" noThreeD="1"/>
</file>

<file path=xl/ctrlProps/ctrlProp13.xml><?xml version="1.0" encoding="utf-8"?>
<formControlPr xmlns="http://schemas.microsoft.com/office/spreadsheetml/2009/9/main" objectType="CheckBox" checked="Checked"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fmlaLink="sup.!$B$12" lockText="1" noThreeD="1"/>
</file>

<file path=xl/ctrlProps/ctrlProp31.xml><?xml version="1.0" encoding="utf-8"?>
<formControlPr xmlns="http://schemas.microsoft.com/office/spreadsheetml/2009/9/main" objectType="CheckBox" fmlaLink="sup.!$B$13"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fmlaLink="sup.!$E$12" lockText="1" noThreeD="1"/>
</file>

<file path=xl/ctrlProps/ctrlProp6.xml><?xml version="1.0" encoding="utf-8"?>
<formControlPr xmlns="http://schemas.microsoft.com/office/spreadsheetml/2009/9/main" objectType="CheckBox" fmlaLink="sup.!$E$14" lockText="1" noThreeD="1"/>
</file>

<file path=xl/ctrlProps/ctrlProp7.xml><?xml version="1.0" encoding="utf-8"?>
<formControlPr xmlns="http://schemas.microsoft.com/office/spreadsheetml/2009/9/main" objectType="CheckBox"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32</xdr:row>
          <xdr:rowOff>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6</xdr:row>
          <xdr:rowOff>276225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6</xdr:row>
          <xdr:rowOff>276225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7</xdr:row>
          <xdr:rowOff>276225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7</xdr:row>
          <xdr:rowOff>276225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3" Type="http://schemas.openxmlformats.org/officeDocument/2006/relationships/hyperlink" Target="mailto:borbala.reka.csak@emmi.gov.hu" TargetMode="Externa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 Type="http://schemas.openxmlformats.org/officeDocument/2006/relationships/hyperlink" Target="mailto:agnes.szegho@emmi.gov.hu" TargetMode="External"/><Relationship Id="rId16" Type="http://schemas.openxmlformats.org/officeDocument/2006/relationships/ctrlProp" Target="../ctrlProps/ctrlProp44.xml"/><Relationship Id="rId1" Type="http://schemas.openxmlformats.org/officeDocument/2006/relationships/hyperlink" Target="mailto:janos.meszaros@emmi.gov.hu" TargetMode="External"/><Relationship Id="rId6" Type="http://schemas.openxmlformats.org/officeDocument/2006/relationships/vmlDrawing" Target="../drawings/vmlDrawing4.vml"/><Relationship Id="rId11" Type="http://schemas.openxmlformats.org/officeDocument/2006/relationships/ctrlProp" Target="../ctrlProps/ctrlProp39.xml"/><Relationship Id="rId5" Type="http://schemas.openxmlformats.org/officeDocument/2006/relationships/drawing" Target="../drawings/drawing4.xml"/><Relationship Id="rId15" Type="http://schemas.openxmlformats.org/officeDocument/2006/relationships/ctrlProp" Target="../ctrlProps/ctrlProp43.xml"/><Relationship Id="rId10" Type="http://schemas.openxmlformats.org/officeDocument/2006/relationships/ctrlProp" Target="../ctrlProps/ctrlProp38.xml"/><Relationship Id="rId4" Type="http://schemas.openxmlformats.org/officeDocument/2006/relationships/printerSettings" Target="../printerSettings/printerSettings5.bin"/><Relationship Id="rId9" Type="http://schemas.openxmlformats.org/officeDocument/2006/relationships/ctrlProp" Target="../ctrlProps/ctrlProp37.xml"/><Relationship Id="rId14"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pageSetUpPr fitToPage="1"/>
  </sheetPr>
  <dimension ref="A1:G63"/>
  <sheetViews>
    <sheetView showGridLines="0" tabSelected="1" zoomScaleNormal="100" zoomScaleSheetLayoutView="85" workbookViewId="0">
      <selection sqref="A1:F1"/>
    </sheetView>
  </sheetViews>
  <sheetFormatPr defaultColWidth="8.85546875" defaultRowHeight="12.75" x14ac:dyDescent="0.2"/>
  <cols>
    <col min="1" max="1" width="24.28515625" style="12" customWidth="1"/>
    <col min="2" max="2" width="17.42578125" style="12" customWidth="1"/>
    <col min="3" max="3" width="20.85546875" style="12" customWidth="1"/>
    <col min="4" max="4" width="21.42578125" style="12" customWidth="1"/>
    <col min="5" max="5" width="19.85546875" style="12" customWidth="1"/>
    <col min="6" max="6" width="20.7109375" style="12" customWidth="1"/>
    <col min="7" max="7" width="1.7109375" style="12" customWidth="1"/>
    <col min="8" max="16384" width="8.85546875" style="12"/>
  </cols>
  <sheetData>
    <row r="1" spans="1:7" ht="30" customHeight="1" thickTop="1" thickBot="1" x14ac:dyDescent="0.25">
      <c r="A1" s="229" t="s">
        <v>90</v>
      </c>
      <c r="B1" s="230"/>
      <c r="C1" s="231"/>
      <c r="D1" s="231"/>
      <c r="E1" s="232"/>
      <c r="F1" s="233"/>
      <c r="G1" s="22"/>
    </row>
    <row r="2" spans="1:7" ht="21" customHeight="1" thickTop="1" x14ac:dyDescent="0.2">
      <c r="A2" s="57" t="s">
        <v>0</v>
      </c>
      <c r="B2" s="234" t="s">
        <v>229</v>
      </c>
      <c r="C2" s="234"/>
      <c r="D2" s="60" t="s">
        <v>1</v>
      </c>
      <c r="E2" s="240" t="s">
        <v>230</v>
      </c>
      <c r="F2" s="238"/>
      <c r="G2" s="18"/>
    </row>
    <row r="3" spans="1:7" s="13" customFormat="1" ht="38.25" customHeight="1" x14ac:dyDescent="0.2">
      <c r="A3" s="58" t="s">
        <v>2</v>
      </c>
      <c r="B3" s="198" t="s">
        <v>194</v>
      </c>
      <c r="C3" s="235"/>
      <c r="D3" s="61" t="s">
        <v>3</v>
      </c>
      <c r="E3" s="241" t="s">
        <v>217</v>
      </c>
      <c r="F3" s="198"/>
      <c r="G3" s="19"/>
    </row>
    <row r="4" spans="1:7" ht="48" customHeight="1" thickBot="1" x14ac:dyDescent="0.25">
      <c r="A4" s="59" t="s">
        <v>4</v>
      </c>
      <c r="B4" s="243" t="s">
        <v>201</v>
      </c>
      <c r="C4" s="244"/>
      <c r="D4" s="62" t="s">
        <v>5</v>
      </c>
      <c r="E4" s="245" t="s">
        <v>218</v>
      </c>
      <c r="F4" s="246"/>
      <c r="G4" s="18"/>
    </row>
    <row r="5" spans="1:7" ht="9" customHeight="1" thickTop="1" thickBot="1" x14ac:dyDescent="0.25">
      <c r="A5" s="226"/>
      <c r="B5" s="226"/>
      <c r="C5" s="226"/>
      <c r="D5" s="226"/>
      <c r="E5" s="226"/>
      <c r="F5" s="226"/>
    </row>
    <row r="6" spans="1:7" ht="53.25" customHeight="1" thickTop="1" thickBot="1" x14ac:dyDescent="0.25">
      <c r="A6" s="63" t="s">
        <v>6</v>
      </c>
      <c r="B6" s="556" t="s">
        <v>231</v>
      </c>
      <c r="C6" s="237"/>
      <c r="D6" s="66" t="s">
        <v>7</v>
      </c>
      <c r="E6" s="236" t="s">
        <v>232</v>
      </c>
      <c r="F6" s="242"/>
      <c r="G6" s="18"/>
    </row>
    <row r="7" spans="1:7" ht="51.75" customHeight="1" thickTop="1" x14ac:dyDescent="0.2">
      <c r="A7" s="64" t="s">
        <v>8</v>
      </c>
      <c r="B7" s="247" t="s">
        <v>219</v>
      </c>
      <c r="C7" s="248"/>
      <c r="D7" s="248"/>
      <c r="E7" s="248"/>
      <c r="F7" s="249"/>
    </row>
    <row r="8" spans="1:7" ht="114" customHeight="1" x14ac:dyDescent="0.2">
      <c r="A8" s="58" t="s">
        <v>9</v>
      </c>
      <c r="B8" s="238" t="s">
        <v>220</v>
      </c>
      <c r="C8" s="239"/>
      <c r="D8" s="239"/>
      <c r="E8" s="239"/>
      <c r="F8" s="239"/>
      <c r="G8" s="18"/>
    </row>
    <row r="9" spans="1:7" ht="37.5" customHeight="1" x14ac:dyDescent="0.2">
      <c r="A9" s="58" t="s">
        <v>10</v>
      </c>
      <c r="B9" s="198" t="s">
        <v>72</v>
      </c>
      <c r="C9" s="235"/>
      <c r="D9" s="61" t="s">
        <v>12</v>
      </c>
      <c r="E9" s="198" t="s">
        <v>72</v>
      </c>
      <c r="F9" s="199"/>
      <c r="G9" s="18"/>
    </row>
    <row r="10" spans="1:7" ht="108.6" customHeight="1" thickBot="1" x14ac:dyDescent="0.25">
      <c r="A10" s="65" t="s">
        <v>11</v>
      </c>
      <c r="B10" s="227" t="s">
        <v>202</v>
      </c>
      <c r="C10" s="227"/>
      <c r="D10" s="227"/>
      <c r="E10" s="227"/>
      <c r="F10" s="228"/>
      <c r="G10" s="18"/>
    </row>
    <row r="11" spans="1:7" ht="12" customHeight="1" thickTop="1" thickBot="1" x14ac:dyDescent="0.25">
      <c r="A11" s="226"/>
      <c r="B11" s="226"/>
      <c r="C11" s="226"/>
      <c r="D11" s="226"/>
      <c r="E11" s="226"/>
      <c r="F11" s="226"/>
    </row>
    <row r="12" spans="1:7" ht="20.25" customHeight="1" thickTop="1" x14ac:dyDescent="0.2">
      <c r="A12" s="223" t="s">
        <v>181</v>
      </c>
      <c r="B12" s="224"/>
      <c r="C12" s="224"/>
      <c r="D12" s="224"/>
      <c r="E12" s="224"/>
      <c r="F12" s="225"/>
      <c r="G12" s="18"/>
    </row>
    <row r="13" spans="1:7" ht="84.75" customHeight="1" thickBot="1" x14ac:dyDescent="0.25">
      <c r="A13" s="67" t="s">
        <v>120</v>
      </c>
      <c r="B13" s="68" t="s">
        <v>15</v>
      </c>
      <c r="C13" s="290" t="s">
        <v>195</v>
      </c>
      <c r="D13" s="290"/>
      <c r="E13" s="290"/>
      <c r="F13" s="291"/>
      <c r="G13" s="24"/>
    </row>
    <row r="14" spans="1:7" s="14" customFormat="1" ht="12" customHeight="1" thickTop="1" thickBot="1" x14ac:dyDescent="0.25">
      <c r="A14" s="287"/>
      <c r="B14" s="287"/>
      <c r="C14" s="287"/>
      <c r="D14" s="287"/>
      <c r="E14" s="287"/>
      <c r="F14" s="287"/>
    </row>
    <row r="15" spans="1:7" ht="24.75" customHeight="1" thickTop="1" thickBot="1" x14ac:dyDescent="0.25">
      <c r="A15" s="250" t="s">
        <v>132</v>
      </c>
      <c r="B15" s="251"/>
      <c r="C15" s="251"/>
      <c r="D15" s="251"/>
      <c r="E15" s="251"/>
      <c r="F15" s="252"/>
    </row>
    <row r="16" spans="1:7" ht="33" customHeight="1" x14ac:dyDescent="0.2">
      <c r="A16" s="275" t="s">
        <v>182</v>
      </c>
      <c r="B16" s="276"/>
      <c r="C16" s="277"/>
      <c r="D16" s="278" t="str">
        <f>'Társadalmi,gazdasági hatás'!D27</f>
        <v>Javítja</v>
      </c>
      <c r="E16" s="278"/>
      <c r="F16" s="279"/>
    </row>
    <row r="17" spans="1:7" ht="77.25" customHeight="1" thickBot="1" x14ac:dyDescent="0.25">
      <c r="A17" s="280" t="str">
        <f>'Társadalmi,gazdasági hatás'!A28</f>
        <v>Az intézkedés az egészségügyi dolgozók jövedelmének növelésével hozzájárul a megfelelő létszámú és képzettségű egészségügyi humán erőforrás biztosításához, a megfelelő minőségű egészségügyi ellátáshoz</v>
      </c>
      <c r="B17" s="281"/>
      <c r="C17" s="281"/>
      <c r="D17" s="282"/>
      <c r="E17" s="282"/>
      <c r="F17" s="283"/>
      <c r="G17" s="22"/>
    </row>
    <row r="18" spans="1:7" ht="25.5" customHeight="1" x14ac:dyDescent="0.2">
      <c r="A18" s="284" t="s">
        <v>183</v>
      </c>
      <c r="B18" s="285"/>
      <c r="C18" s="286"/>
      <c r="D18" s="68" t="s">
        <v>27</v>
      </c>
      <c r="E18" s="69" t="s">
        <v>78</v>
      </c>
      <c r="F18" s="178" t="s">
        <v>203</v>
      </c>
      <c r="G18" s="22"/>
    </row>
    <row r="19" spans="1:7" ht="34.5" customHeight="1" x14ac:dyDescent="0.2">
      <c r="A19" s="260" t="s">
        <v>128</v>
      </c>
      <c r="B19" s="261"/>
      <c r="C19" s="262"/>
      <c r="D19" s="263" t="s">
        <v>28</v>
      </c>
      <c r="E19" s="263"/>
      <c r="F19" s="264"/>
      <c r="G19" s="22"/>
    </row>
    <row r="20" spans="1:7" ht="19.5" customHeight="1" x14ac:dyDescent="0.2">
      <c r="A20" s="298" t="s">
        <v>44</v>
      </c>
      <c r="B20" s="299"/>
      <c r="C20" s="299"/>
      <c r="D20" s="300"/>
      <c r="E20" s="300"/>
      <c r="F20" s="301"/>
      <c r="G20" s="22"/>
    </row>
    <row r="21" spans="1:7" ht="18.75" customHeight="1" x14ac:dyDescent="0.25">
      <c r="A21" s="70"/>
      <c r="B21" s="213" t="s">
        <v>16</v>
      </c>
      <c r="C21" s="213"/>
      <c r="D21" s="304">
        <f>' Admin terhek, igazgatási hat'!C3</f>
        <v>0</v>
      </c>
      <c r="E21" s="305"/>
      <c r="F21" s="71" t="s">
        <v>17</v>
      </c>
    </row>
    <row r="22" spans="1:7" ht="18.75" customHeight="1" thickBot="1" x14ac:dyDescent="0.3">
      <c r="A22" s="72"/>
      <c r="B22" s="214" t="s">
        <v>18</v>
      </c>
      <c r="C22" s="214"/>
      <c r="D22" s="302">
        <f>' Admin terhek, igazgatási hat'!C7</f>
        <v>0</v>
      </c>
      <c r="E22" s="303"/>
      <c r="F22" s="73" t="s">
        <v>17</v>
      </c>
      <c r="G22" s="22"/>
    </row>
    <row r="23" spans="1:7" ht="20.25" customHeight="1" x14ac:dyDescent="0.2">
      <c r="A23" s="218" t="s">
        <v>19</v>
      </c>
      <c r="B23" s="219"/>
      <c r="C23" s="219"/>
      <c r="D23" s="220" t="s">
        <v>20</v>
      </c>
      <c r="E23" s="219"/>
      <c r="F23" s="221"/>
      <c r="G23" s="22"/>
    </row>
    <row r="24" spans="1:7" ht="18.75" customHeight="1" x14ac:dyDescent="0.25">
      <c r="A24" s="70"/>
      <c r="B24" s="213" t="s">
        <v>16</v>
      </c>
      <c r="C24" s="215"/>
      <c r="D24" s="74"/>
      <c r="E24" s="213" t="s">
        <v>16</v>
      </c>
      <c r="F24" s="222"/>
    </row>
    <row r="25" spans="1:7" ht="18.75" customHeight="1" thickBot="1" x14ac:dyDescent="0.3">
      <c r="A25" s="75"/>
      <c r="B25" s="216" t="s">
        <v>18</v>
      </c>
      <c r="C25" s="217"/>
      <c r="D25" s="76"/>
      <c r="E25" s="216" t="s">
        <v>18</v>
      </c>
      <c r="F25" s="306"/>
      <c r="G25" s="22"/>
    </row>
    <row r="26" spans="1:7" ht="12" customHeight="1" thickTop="1" thickBot="1" x14ac:dyDescent="0.25">
      <c r="A26" s="265"/>
      <c r="B26" s="266"/>
      <c r="C26" s="266"/>
      <c r="D26" s="266"/>
      <c r="E26" s="266"/>
      <c r="F26" s="266"/>
      <c r="G26" s="22"/>
    </row>
    <row r="27" spans="1:7" ht="24.95" customHeight="1" thickTop="1" thickBot="1" x14ac:dyDescent="0.25">
      <c r="A27" s="253" t="s">
        <v>133</v>
      </c>
      <c r="B27" s="254"/>
      <c r="C27" s="254"/>
      <c r="D27" s="254"/>
      <c r="E27" s="254"/>
      <c r="F27" s="255"/>
      <c r="G27" s="18"/>
    </row>
    <row r="28" spans="1:7" ht="24.95" customHeight="1" thickBot="1" x14ac:dyDescent="0.25">
      <c r="A28" s="203" t="s">
        <v>122</v>
      </c>
      <c r="B28" s="204"/>
      <c r="C28" s="204"/>
      <c r="D28" s="204"/>
      <c r="E28" s="204"/>
      <c r="F28" s="204"/>
      <c r="G28" s="25"/>
    </row>
    <row r="29" spans="1:7" ht="15" customHeight="1" x14ac:dyDescent="0.25">
      <c r="A29" s="77"/>
      <c r="B29" s="205" t="s">
        <v>21</v>
      </c>
      <c r="C29" s="205"/>
      <c r="D29" s="78" t="s">
        <v>22</v>
      </c>
      <c r="E29" s="205" t="s">
        <v>23</v>
      </c>
      <c r="F29" s="206"/>
      <c r="G29" s="18"/>
    </row>
    <row r="30" spans="1:7" ht="15.75" customHeight="1" x14ac:dyDescent="0.25">
      <c r="A30" s="79" t="s">
        <v>24</v>
      </c>
      <c r="B30" s="207" t="str">
        <f>'Társadalmi,gazdasági hatás'!B4</f>
        <v>mozgóbér kiengedáéssel érintett egészségügyi dolgozók száma</v>
      </c>
      <c r="C30" s="207"/>
      <c r="D30" s="80">
        <f>'Társadalmi,gazdasági hatás'!D4</f>
        <v>77103</v>
      </c>
      <c r="E30" s="208"/>
      <c r="F30" s="209"/>
      <c r="G30" s="18"/>
    </row>
    <row r="31" spans="1:7" ht="15.75" customHeight="1" x14ac:dyDescent="0.25">
      <c r="A31" s="79" t="s">
        <v>25</v>
      </c>
      <c r="B31" s="207" t="str">
        <f>'Társadalmi,gazdasági hatás'!B5</f>
        <v>-</v>
      </c>
      <c r="C31" s="207"/>
      <c r="D31" s="80">
        <f>'Társadalmi,gazdasági hatás'!D5</f>
        <v>0</v>
      </c>
      <c r="E31" s="208"/>
      <c r="F31" s="209"/>
      <c r="G31" s="18"/>
    </row>
    <row r="32" spans="1:7" ht="15.75" customHeight="1" thickBot="1" x14ac:dyDescent="0.3">
      <c r="A32" s="168" t="s">
        <v>37</v>
      </c>
      <c r="B32" s="307" t="str">
        <f>'Társadalmi,gazdasági hatás'!B6</f>
        <v>-</v>
      </c>
      <c r="C32" s="307"/>
      <c r="D32" s="169">
        <f>'Társadalmi,gazdasági hatás'!D6</f>
        <v>0</v>
      </c>
      <c r="E32" s="308"/>
      <c r="F32" s="309"/>
      <c r="G32" s="18"/>
    </row>
    <row r="33" spans="1:7" ht="24.95" customHeight="1" thickBot="1" x14ac:dyDescent="0.25">
      <c r="A33" s="310" t="s">
        <v>131</v>
      </c>
      <c r="B33" s="204"/>
      <c r="C33" s="204"/>
      <c r="D33" s="204"/>
      <c r="E33" s="204"/>
      <c r="F33" s="311"/>
      <c r="G33" s="22"/>
    </row>
    <row r="34" spans="1:7" ht="75" customHeight="1" thickBot="1" x14ac:dyDescent="0.25">
      <c r="A34" s="210" t="str">
        <f>'Társadalmi,gazdasági hatás'!B12</f>
        <v>A jövedelem emelkedésével az érintett egészségügyi dolgozók munkájának elésmerése pozitív hatással van szakmai és társadalmi helyzetük megítésésére.</v>
      </c>
      <c r="B34" s="211"/>
      <c r="C34" s="211"/>
      <c r="D34" s="211"/>
      <c r="E34" s="211"/>
      <c r="F34" s="212"/>
      <c r="G34" s="18"/>
    </row>
    <row r="35" spans="1:7" ht="12" customHeight="1" thickTop="1" x14ac:dyDescent="0.2">
      <c r="A35" s="259"/>
      <c r="B35" s="259"/>
      <c r="C35" s="259"/>
      <c r="D35" s="259"/>
      <c r="E35" s="259"/>
      <c r="F35" s="259"/>
      <c r="G35" s="22"/>
    </row>
    <row r="36" spans="1:7" ht="12" customHeight="1" thickBot="1" x14ac:dyDescent="0.25">
      <c r="A36" s="27"/>
      <c r="B36" s="27"/>
      <c r="C36" s="28"/>
      <c r="D36" s="28"/>
      <c r="E36" s="28"/>
      <c r="F36" s="28"/>
      <c r="G36" s="22"/>
    </row>
    <row r="37" spans="1:7" s="15" customFormat="1" ht="24.75" customHeight="1" thickTop="1" thickBot="1" x14ac:dyDescent="0.25">
      <c r="A37" s="312" t="s">
        <v>134</v>
      </c>
      <c r="B37" s="313"/>
      <c r="C37" s="313"/>
      <c r="D37" s="313"/>
      <c r="E37" s="313"/>
      <c r="F37" s="314"/>
      <c r="G37" s="23"/>
    </row>
    <row r="38" spans="1:7" ht="24.95" customHeight="1" x14ac:dyDescent="0.2">
      <c r="A38" s="292" t="s">
        <v>179</v>
      </c>
      <c r="B38" s="293"/>
      <c r="C38" s="293"/>
      <c r="D38" s="293"/>
      <c r="E38" s="293"/>
      <c r="F38" s="294"/>
      <c r="G38" s="18"/>
    </row>
    <row r="39" spans="1:7" ht="15.75" x14ac:dyDescent="0.2">
      <c r="A39" s="295"/>
      <c r="B39" s="296"/>
      <c r="C39" s="297"/>
      <c r="D39" s="81" t="s">
        <v>92</v>
      </c>
      <c r="E39" s="82" t="str">
        <f>' Költségvetés'!B5</f>
        <v>Az aktuális évben</v>
      </c>
      <c r="F39" s="83" t="str">
        <f>' Költségvetés'!B8</f>
        <v>További négy évben</v>
      </c>
      <c r="G39" s="18"/>
    </row>
    <row r="40" spans="1:7" ht="32.1" customHeight="1" x14ac:dyDescent="0.2">
      <c r="A40" s="271" t="s">
        <v>91</v>
      </c>
      <c r="B40" s="272"/>
      <c r="C40" s="272"/>
      <c r="D40" s="84">
        <f>' Költségvetés'!F4</f>
        <v>47063858948.281204</v>
      </c>
      <c r="E40" s="85">
        <f>' Költségvetés'!F5</f>
        <v>0</v>
      </c>
      <c r="F40" s="86">
        <f>' Költségvetés'!F8</f>
        <v>47063858948.281204</v>
      </c>
      <c r="G40" s="18"/>
    </row>
    <row r="41" spans="1:7" ht="32.1" customHeight="1" x14ac:dyDescent="0.2">
      <c r="A41" s="271" t="s">
        <v>101</v>
      </c>
      <c r="B41" s="272"/>
      <c r="C41" s="272"/>
      <c r="D41" s="84">
        <f>' Költségvetés'!F22</f>
        <v>47063858948.281235</v>
      </c>
      <c r="E41" s="85">
        <f>' Költségvetés'!F23</f>
        <v>0</v>
      </c>
      <c r="F41" s="86">
        <f>' Költségvetés'!F28</f>
        <v>47063858948.281235</v>
      </c>
      <c r="G41" s="18"/>
    </row>
    <row r="42" spans="1:7" ht="32.1" customHeight="1" x14ac:dyDescent="0.2">
      <c r="A42" s="271" t="s">
        <v>106</v>
      </c>
      <c r="B42" s="272"/>
      <c r="C42" s="272"/>
      <c r="D42" s="87">
        <f>' Költségvetés'!F37</f>
        <v>0</v>
      </c>
      <c r="E42" s="88">
        <f>' Költségvetés'!F38</f>
        <v>0</v>
      </c>
      <c r="F42" s="86">
        <f>' Költségvetés'!F41</f>
        <v>0</v>
      </c>
      <c r="G42" s="18"/>
    </row>
    <row r="43" spans="1:7" ht="32.1" customHeight="1" thickBot="1" x14ac:dyDescent="0.25">
      <c r="A43" s="318" t="s">
        <v>108</v>
      </c>
      <c r="B43" s="319"/>
      <c r="C43" s="319"/>
      <c r="D43" s="87">
        <f>' Költségvetés'!$F$55</f>
        <v>0</v>
      </c>
      <c r="E43" s="88">
        <f>' Költségvetés'!F55</f>
        <v>0</v>
      </c>
      <c r="F43" s="188" t="s">
        <v>72</v>
      </c>
      <c r="G43" s="18"/>
    </row>
    <row r="44" spans="1:7" ht="32.1" customHeight="1" thickBot="1" x14ac:dyDescent="0.25">
      <c r="A44" s="273" t="s">
        <v>113</v>
      </c>
      <c r="B44" s="274"/>
      <c r="C44" s="274"/>
      <c r="D44" s="89">
        <f>-D40+D42</f>
        <v>-47063858948.281204</v>
      </c>
      <c r="E44" s="89">
        <f>-E40+E42</f>
        <v>0</v>
      </c>
      <c r="F44" s="90">
        <f>-F40+F42</f>
        <v>-47063858948.281204</v>
      </c>
      <c r="G44" s="18"/>
    </row>
    <row r="45" spans="1:7" ht="32.1" customHeight="1" thickBot="1" x14ac:dyDescent="0.25">
      <c r="A45" s="316" t="s">
        <v>114</v>
      </c>
      <c r="B45" s="317"/>
      <c r="C45" s="317"/>
      <c r="D45" s="91">
        <f>-D40+D41+D42-D43</f>
        <v>3.0517578125E-5</v>
      </c>
      <c r="E45" s="91">
        <f>-E40+E41+E42-E43</f>
        <v>0</v>
      </c>
      <c r="F45" s="92">
        <f>-F40+F41+F42</f>
        <v>3.0517578125E-5</v>
      </c>
      <c r="G45" s="18"/>
    </row>
    <row r="46" spans="1:7" ht="12" customHeight="1" thickTop="1" thickBot="1" x14ac:dyDescent="0.25">
      <c r="A46" s="31"/>
      <c r="B46" s="32"/>
      <c r="C46" s="32"/>
      <c r="D46" s="32"/>
      <c r="E46" s="32"/>
      <c r="F46" s="32"/>
      <c r="G46" s="22"/>
    </row>
    <row r="47" spans="1:7" ht="24.95" customHeight="1" thickTop="1" thickBot="1" x14ac:dyDescent="0.25">
      <c r="A47" s="256" t="s">
        <v>135</v>
      </c>
      <c r="B47" s="257"/>
      <c r="C47" s="257"/>
      <c r="D47" s="257"/>
      <c r="E47" s="257"/>
      <c r="F47" s="258"/>
      <c r="G47" s="18"/>
    </row>
    <row r="48" spans="1:7" ht="15.75" x14ac:dyDescent="0.2">
      <c r="A48" s="327" t="s">
        <v>123</v>
      </c>
      <c r="B48" s="285"/>
      <c r="C48" s="285"/>
      <c r="D48" s="328"/>
      <c r="E48" s="329" t="str">
        <f>' További hatások'!D9</f>
        <v>nem</v>
      </c>
      <c r="F48" s="330"/>
      <c r="G48" s="18"/>
    </row>
    <row r="49" spans="1:7" ht="16.5" thickBot="1" x14ac:dyDescent="0.25">
      <c r="A49" s="268" t="s">
        <v>129</v>
      </c>
      <c r="B49" s="269"/>
      <c r="C49" s="269"/>
      <c r="D49" s="269"/>
      <c r="E49" s="269"/>
      <c r="F49" s="270"/>
      <c r="G49" s="18"/>
    </row>
    <row r="50" spans="1:7" ht="75" customHeight="1" thickBot="1" x14ac:dyDescent="0.25">
      <c r="A50" s="210" t="str">
        <f>' További hatások'!A10:F10</f>
        <v>Kérjük mutassa be az intézkedés környezeti és természeti hatásait!</v>
      </c>
      <c r="B50" s="211"/>
      <c r="C50" s="211"/>
      <c r="D50" s="211"/>
      <c r="E50" s="211"/>
      <c r="F50" s="212"/>
    </row>
    <row r="51" spans="1:7" ht="12" customHeight="1" thickTop="1" thickBot="1" x14ac:dyDescent="0.25">
      <c r="A51" s="267"/>
      <c r="B51" s="267"/>
      <c r="C51" s="267"/>
      <c r="D51" s="267"/>
      <c r="E51" s="267"/>
      <c r="F51" s="267"/>
      <c r="G51" s="22"/>
    </row>
    <row r="52" spans="1:7" ht="24.95" customHeight="1" thickTop="1" thickBot="1" x14ac:dyDescent="0.25">
      <c r="A52" s="288" t="s">
        <v>136</v>
      </c>
      <c r="B52" s="289"/>
      <c r="C52" s="289"/>
      <c r="D52" s="289"/>
      <c r="E52" s="289"/>
      <c r="F52" s="289"/>
      <c r="G52" s="18"/>
    </row>
    <row r="53" spans="1:7" ht="16.5" thickBot="1" x14ac:dyDescent="0.25">
      <c r="A53" s="322" t="s">
        <v>165</v>
      </c>
      <c r="B53" s="323"/>
      <c r="C53" s="323"/>
      <c r="D53" s="324"/>
      <c r="E53" s="325" t="str">
        <f>' További hatások'!D3</f>
        <v xml:space="preserve">igen </v>
      </c>
      <c r="F53" s="326"/>
      <c r="G53" s="22"/>
    </row>
    <row r="54" spans="1:7" ht="71.25" customHeight="1" thickBot="1" x14ac:dyDescent="0.25">
      <c r="A54" s="210" t="str">
        <f>' További hatások'!A7</f>
        <v>Az egészségügyi dolgozók jövedelmi viszonyainak javítása  hozzájárul a megfelelő létszámú és képzettségű egészségügyi humán erőforrás biztosításához, a megfelelő minőségű egészségügyi ellátáshoz. Az eddigi, forráshiány miatt előállt, az egészségügyi ágazatot érintő diszkriminatív mozgóbér számítási szabály kiküszöbölésével megszűnik egy frusztrációs tényező a foglalkoztatottak vonatkozásában.</v>
      </c>
      <c r="B54" s="211"/>
      <c r="C54" s="211"/>
      <c r="D54" s="211"/>
      <c r="E54" s="211"/>
      <c r="F54" s="212"/>
      <c r="G54" s="18"/>
    </row>
    <row r="55" spans="1:7" ht="17.25" thickTop="1" thickBot="1" x14ac:dyDescent="0.25">
      <c r="A55" s="315" t="s">
        <v>137</v>
      </c>
      <c r="B55" s="315"/>
      <c r="C55" s="315"/>
      <c r="D55" s="315"/>
      <c r="E55" s="320" t="str">
        <f>' További hatások'!D11</f>
        <v>nem</v>
      </c>
      <c r="F55" s="321"/>
      <c r="G55" s="18"/>
    </row>
    <row r="56" spans="1:7" ht="75" customHeight="1" thickBot="1" x14ac:dyDescent="0.25">
      <c r="A56" s="210" t="str">
        <f>' További hatások'!A12</f>
        <v>Kérjük mutassa be az intézkedés további hatásainak egyes elemeit!</v>
      </c>
      <c r="B56" s="211"/>
      <c r="C56" s="211"/>
      <c r="D56" s="211"/>
      <c r="E56" s="211"/>
      <c r="F56" s="212"/>
      <c r="G56" s="18"/>
    </row>
    <row r="57" spans="1:7" ht="30" customHeight="1" thickTop="1" thickBot="1" x14ac:dyDescent="0.25">
      <c r="A57" s="33"/>
      <c r="B57" s="34"/>
      <c r="C57" s="34"/>
      <c r="D57" s="34"/>
      <c r="E57" s="34"/>
      <c r="F57" s="34"/>
      <c r="G57" s="22"/>
    </row>
    <row r="58" spans="1:7" ht="30" customHeight="1" thickTop="1" thickBot="1" x14ac:dyDescent="0.3">
      <c r="A58" s="93" t="s">
        <v>31</v>
      </c>
      <c r="B58" s="200" t="str">
        <f>' További hatások'!B24</f>
        <v>Dr. Beneda Attila</v>
      </c>
      <c r="C58" s="200"/>
      <c r="D58" s="200"/>
      <c r="E58" s="201" t="s">
        <v>63</v>
      </c>
      <c r="F58" s="202"/>
      <c r="G58" s="18"/>
    </row>
    <row r="59" spans="1:7" ht="13.5" thickTop="1" x14ac:dyDescent="0.2">
      <c r="A59" s="21"/>
      <c r="B59" s="17"/>
      <c r="C59" s="17"/>
      <c r="D59" s="17"/>
      <c r="E59" s="20"/>
      <c r="F59" s="20"/>
    </row>
    <row r="60" spans="1:7" x14ac:dyDescent="0.2">
      <c r="A60" s="16"/>
      <c r="B60" s="17"/>
      <c r="C60" s="17"/>
      <c r="D60" s="17"/>
      <c r="E60" s="17"/>
      <c r="F60" s="17"/>
    </row>
    <row r="63" spans="1:7" ht="12.75" customHeight="1" x14ac:dyDescent="0.2"/>
  </sheetData>
  <sheetProtection password="C724" sheet="1" objects="1" scenarios="1" formatCells="0" formatColumns="0" formatRows="0" insertRows="0" insertHyperlinks="0" sort="0" pivotTables="0"/>
  <mergeCells count="75">
    <mergeCell ref="A37:F37"/>
    <mergeCell ref="A55:D55"/>
    <mergeCell ref="A45:C45"/>
    <mergeCell ref="A43:C43"/>
    <mergeCell ref="E55:F55"/>
    <mergeCell ref="A50:F50"/>
    <mergeCell ref="A53:D53"/>
    <mergeCell ref="E53:F53"/>
    <mergeCell ref="A54:F54"/>
    <mergeCell ref="A48:D48"/>
    <mergeCell ref="E48:F48"/>
    <mergeCell ref="A14:F14"/>
    <mergeCell ref="A52:F52"/>
    <mergeCell ref="C13:F13"/>
    <mergeCell ref="A38:F38"/>
    <mergeCell ref="A39:C39"/>
    <mergeCell ref="A40:C40"/>
    <mergeCell ref="A41:C41"/>
    <mergeCell ref="A20:F20"/>
    <mergeCell ref="D22:E22"/>
    <mergeCell ref="D21:E21"/>
    <mergeCell ref="E25:F25"/>
    <mergeCell ref="B31:C31"/>
    <mergeCell ref="E31:F31"/>
    <mergeCell ref="B32:C32"/>
    <mergeCell ref="E32:F32"/>
    <mergeCell ref="A33:F33"/>
    <mergeCell ref="A56:F56"/>
    <mergeCell ref="A15:F15"/>
    <mergeCell ref="A27:F27"/>
    <mergeCell ref="A47:F47"/>
    <mergeCell ref="A35:F35"/>
    <mergeCell ref="A19:C19"/>
    <mergeCell ref="D19:F19"/>
    <mergeCell ref="A26:F26"/>
    <mergeCell ref="A51:F51"/>
    <mergeCell ref="A49:F49"/>
    <mergeCell ref="A42:C42"/>
    <mergeCell ref="A44:C44"/>
    <mergeCell ref="A16:C16"/>
    <mergeCell ref="D16:F16"/>
    <mergeCell ref="A17:F17"/>
    <mergeCell ref="A18:C18"/>
    <mergeCell ref="A12:F12"/>
    <mergeCell ref="A11:F11"/>
    <mergeCell ref="B10:F10"/>
    <mergeCell ref="A1:F1"/>
    <mergeCell ref="A5:F5"/>
    <mergeCell ref="B2:C2"/>
    <mergeCell ref="B3:C3"/>
    <mergeCell ref="B6:C6"/>
    <mergeCell ref="B8:F8"/>
    <mergeCell ref="E2:F2"/>
    <mergeCell ref="E3:F3"/>
    <mergeCell ref="E6:F6"/>
    <mergeCell ref="B4:C4"/>
    <mergeCell ref="E4:F4"/>
    <mergeCell ref="B7:F7"/>
    <mergeCell ref="B9:C9"/>
    <mergeCell ref="E9:F9"/>
    <mergeCell ref="B58:D58"/>
    <mergeCell ref="E58:F58"/>
    <mergeCell ref="A28:F28"/>
    <mergeCell ref="B29:C29"/>
    <mergeCell ref="E29:F29"/>
    <mergeCell ref="B30:C30"/>
    <mergeCell ref="E30:F30"/>
    <mergeCell ref="A34:F34"/>
    <mergeCell ref="B21:C21"/>
    <mergeCell ref="B22:C22"/>
    <mergeCell ref="B24:C24"/>
    <mergeCell ref="B25:C25"/>
    <mergeCell ref="A23:C23"/>
    <mergeCell ref="D23:F23"/>
    <mergeCell ref="E24:F24"/>
  </mergeCells>
  <phoneticPr fontId="19" type="noConversion"/>
  <conditionalFormatting sqref="A1:F58">
    <cfRule type="cellIs" dxfId="44" priority="15" operator="equal">
      <formula>0</formula>
    </cfRule>
  </conditionalFormatting>
  <conditionalFormatting sqref="A34:F34">
    <cfRule type="endsWith" dxfId="43" priority="13" operator="endsWith" text=" -">
      <formula>RIGHT(A34,2)=" -"</formula>
    </cfRule>
  </conditionalFormatting>
  <conditionalFormatting sqref="F18">
    <cfRule type="expression" dxfId="42" priority="8">
      <formula>EXACT(D18,"nem")</formula>
    </cfRule>
  </conditionalFormatting>
  <conditionalFormatting sqref="A50:F50">
    <cfRule type="expression" dxfId="41" priority="6">
      <formula>EXACT(E48,"nem")</formula>
    </cfRule>
  </conditionalFormatting>
  <conditionalFormatting sqref="A54:F54">
    <cfRule type="expression" dxfId="40" priority="5">
      <formula>EXACT(E53,"nem")</formula>
    </cfRule>
  </conditionalFormatting>
  <conditionalFormatting sqref="A56:F56">
    <cfRule type="expression" dxfId="39" priority="4">
      <formula>EXACT(E55,"nem")</formula>
    </cfRule>
  </conditionalFormatting>
  <conditionalFormatting sqref="A20:F25">
    <cfRule type="expression" dxfId="38" priority="3">
      <formula>EXACT($D$19,"nem")</formula>
    </cfRule>
  </conditionalFormatting>
  <conditionalFormatting sqref="A17:F17">
    <cfRule type="expression" dxfId="37" priority="2">
      <formula>EXACT(D16,"Nem változik érdemben")</formula>
    </cfRule>
  </conditionalFormatting>
  <conditionalFormatting sqref="C13:F13">
    <cfRule type="containsText" dxfId="36" priority="1" operator="containsText" text="Indoklás">
      <formula>NOT(ISERROR(SEARCH("Indoklás",C13)))</formula>
    </cfRule>
  </conditionalFormatting>
  <conditionalFormatting sqref="A17">
    <cfRule type="containsText" dxfId="35" priority="17"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4" priority="16"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33"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2"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31" priority="9"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rintOptions horizontalCentered="1"/>
  <pageMargins left="0.74803149606299213" right="0.74803149606299213" top="0.98425196850393704" bottom="0.98425196850393704" header="0.51181102362204722" footer="0.51181102362204722"/>
  <pageSetup paperSize="9" scale="5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66675</xdr:colOff>
                    <xdr:row>30</xdr:row>
                    <xdr:rowOff>190500</xdr:rowOff>
                  </from>
                  <to>
                    <xdr:col>5</xdr:col>
                    <xdr:colOff>361950</xdr:colOff>
                    <xdr:row>32</xdr:row>
                    <xdr:rowOff>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topLeftCell="A22" zoomScaleNormal="100" zoomScaleSheetLayoutView="100" workbookViewId="0">
      <selection activeCell="B10" sqref="B10:F10"/>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37" t="s">
        <v>32</v>
      </c>
      <c r="B1" s="338"/>
      <c r="C1" s="338"/>
      <c r="D1" s="338"/>
      <c r="E1" s="338"/>
      <c r="F1" s="339"/>
    </row>
    <row r="2" spans="1:9" ht="26.1" customHeight="1" x14ac:dyDescent="0.2">
      <c r="A2" s="344" t="s">
        <v>139</v>
      </c>
      <c r="B2" s="345"/>
      <c r="C2" s="345"/>
      <c r="D2" s="345"/>
      <c r="E2" s="345"/>
      <c r="F2" s="346"/>
      <c r="G2" s="26"/>
    </row>
    <row r="3" spans="1:9" ht="26.1" customHeight="1" x14ac:dyDescent="0.2">
      <c r="A3" s="97"/>
      <c r="B3" s="343" t="s">
        <v>21</v>
      </c>
      <c r="C3" s="343"/>
      <c r="D3" s="98" t="s">
        <v>22</v>
      </c>
      <c r="E3" s="98" t="s">
        <v>87</v>
      </c>
      <c r="F3" s="99" t="s">
        <v>88</v>
      </c>
    </row>
    <row r="4" spans="1:9" ht="53.25" customHeight="1" x14ac:dyDescent="0.2">
      <c r="A4" s="100" t="s">
        <v>24</v>
      </c>
      <c r="B4" s="331" t="s">
        <v>221</v>
      </c>
      <c r="C4" s="331"/>
      <c r="D4" s="101">
        <v>77103</v>
      </c>
      <c r="E4" s="179"/>
      <c r="F4" s="180"/>
    </row>
    <row r="5" spans="1:9" ht="45" customHeight="1" x14ac:dyDescent="0.2">
      <c r="A5" s="100" t="s">
        <v>25</v>
      </c>
      <c r="B5" s="331" t="s">
        <v>72</v>
      </c>
      <c r="C5" s="331"/>
      <c r="D5" s="101"/>
      <c r="E5" s="179"/>
      <c r="F5" s="180"/>
    </row>
    <row r="6" spans="1:9" ht="26.1" customHeight="1" x14ac:dyDescent="0.2">
      <c r="A6" s="100" t="s">
        <v>37</v>
      </c>
      <c r="B6" s="331" t="s">
        <v>72</v>
      </c>
      <c r="C6" s="331"/>
      <c r="D6" s="101"/>
      <c r="E6" s="179"/>
      <c r="F6" s="180"/>
    </row>
    <row r="7" spans="1:9" ht="26.1" customHeight="1" x14ac:dyDescent="0.2">
      <c r="A7" s="100" t="s">
        <v>69</v>
      </c>
      <c r="B7" s="331" t="s">
        <v>72</v>
      </c>
      <c r="C7" s="331"/>
      <c r="D7" s="101"/>
      <c r="E7" s="179"/>
      <c r="F7" s="180"/>
    </row>
    <row r="8" spans="1:9" ht="26.1" customHeight="1" x14ac:dyDescent="0.2">
      <c r="A8" s="100" t="s">
        <v>70</v>
      </c>
      <c r="B8" s="331" t="s">
        <v>72</v>
      </c>
      <c r="C8" s="331"/>
      <c r="D8" s="101"/>
      <c r="E8" s="179"/>
      <c r="F8" s="180"/>
    </row>
    <row r="9" spans="1:9" ht="38.25" customHeight="1" x14ac:dyDescent="0.2">
      <c r="A9" s="342" t="s">
        <v>124</v>
      </c>
      <c r="B9" s="343"/>
      <c r="C9" s="343"/>
      <c r="D9" s="102" t="s">
        <v>27</v>
      </c>
      <c r="E9" s="340"/>
      <c r="F9" s="341"/>
    </row>
    <row r="10" spans="1:9" ht="65.25" customHeight="1" x14ac:dyDescent="0.2">
      <c r="A10" s="103" t="s">
        <v>51</v>
      </c>
      <c r="B10" s="333" t="s">
        <v>204</v>
      </c>
      <c r="C10" s="333"/>
      <c r="D10" s="333"/>
      <c r="E10" s="333"/>
      <c r="F10" s="334"/>
    </row>
    <row r="11" spans="1:9" ht="33.75" customHeight="1" x14ac:dyDescent="0.2">
      <c r="A11" s="342" t="s">
        <v>125</v>
      </c>
      <c r="B11" s="343"/>
      <c r="C11" s="343"/>
      <c r="D11" s="102" t="s">
        <v>27</v>
      </c>
      <c r="E11" s="340"/>
      <c r="F11" s="341"/>
      <c r="I11" s="36"/>
    </row>
    <row r="12" spans="1:9" ht="81.75" customHeight="1" x14ac:dyDescent="0.2">
      <c r="A12" s="103" t="s">
        <v>51</v>
      </c>
      <c r="B12" s="333" t="s">
        <v>205</v>
      </c>
      <c r="C12" s="333"/>
      <c r="D12" s="333"/>
      <c r="E12" s="333"/>
      <c r="F12" s="334"/>
    </row>
    <row r="13" spans="1:9" ht="60" customHeight="1" x14ac:dyDescent="0.2">
      <c r="A13" s="342" t="s">
        <v>52</v>
      </c>
      <c r="B13" s="343"/>
      <c r="C13" s="102" t="s">
        <v>28</v>
      </c>
      <c r="D13" s="104">
        <v>0</v>
      </c>
      <c r="E13" s="340"/>
      <c r="F13" s="341"/>
    </row>
    <row r="14" spans="1:9" ht="60" customHeight="1" x14ac:dyDescent="0.2">
      <c r="A14" s="351" t="s">
        <v>53</v>
      </c>
      <c r="B14" s="333"/>
      <c r="C14" s="333"/>
      <c r="D14" s="333"/>
      <c r="E14" s="333"/>
      <c r="F14" s="334"/>
    </row>
    <row r="15" spans="1:9" ht="60" customHeight="1" thickBot="1" x14ac:dyDescent="0.25">
      <c r="A15" s="347" t="s">
        <v>54</v>
      </c>
      <c r="B15" s="352"/>
      <c r="C15" s="352"/>
      <c r="D15" s="352"/>
      <c r="E15" s="352"/>
      <c r="F15" s="353"/>
    </row>
    <row r="16" spans="1:9" ht="15.75" customHeight="1" thickBot="1" x14ac:dyDescent="0.25">
      <c r="A16" s="335"/>
      <c r="B16" s="335"/>
      <c r="C16" s="335"/>
      <c r="D16" s="335"/>
      <c r="E16" s="335"/>
      <c r="F16" s="335"/>
    </row>
    <row r="17" spans="1:7" ht="26.1" customHeight="1" x14ac:dyDescent="0.2">
      <c r="A17" s="362" t="s">
        <v>140</v>
      </c>
      <c r="B17" s="363"/>
      <c r="C17" s="363"/>
      <c r="D17" s="363"/>
      <c r="E17" s="363"/>
      <c r="F17" s="364"/>
      <c r="G17" s="26"/>
    </row>
    <row r="18" spans="1:7" ht="26.1" customHeight="1" x14ac:dyDescent="0.2">
      <c r="A18" s="35"/>
      <c r="B18" s="105" t="s">
        <v>77</v>
      </c>
      <c r="C18" s="106" t="s">
        <v>78</v>
      </c>
      <c r="D18" s="177">
        <v>2500</v>
      </c>
      <c r="E18" s="105" t="s">
        <v>79</v>
      </c>
      <c r="F18" s="182" t="s">
        <v>184</v>
      </c>
    </row>
    <row r="19" spans="1:7" ht="26.1" customHeight="1" x14ac:dyDescent="0.2">
      <c r="A19" s="35"/>
      <c r="B19" s="105" t="s">
        <v>80</v>
      </c>
      <c r="C19" s="106" t="s">
        <v>78</v>
      </c>
      <c r="D19" s="177"/>
      <c r="E19" s="105" t="s">
        <v>79</v>
      </c>
      <c r="F19" s="182"/>
    </row>
    <row r="20" spans="1:7" ht="26.1" customHeight="1" x14ac:dyDescent="0.2">
      <c r="A20" s="35"/>
      <c r="B20" s="105" t="s">
        <v>81</v>
      </c>
      <c r="C20" s="365"/>
      <c r="D20" s="365"/>
      <c r="E20" s="365"/>
      <c r="F20" s="366"/>
    </row>
    <row r="21" spans="1:7" ht="35.25" customHeight="1" x14ac:dyDescent="0.2">
      <c r="A21" s="354" t="s">
        <v>82</v>
      </c>
      <c r="B21" s="355"/>
      <c r="C21" s="355"/>
      <c r="D21" s="101" t="s">
        <v>83</v>
      </c>
      <c r="E21" s="367"/>
      <c r="F21" s="368"/>
    </row>
    <row r="22" spans="1:7" ht="32.25" customHeight="1" x14ac:dyDescent="0.2">
      <c r="A22" s="354" t="s">
        <v>84</v>
      </c>
      <c r="B22" s="355"/>
      <c r="C22" s="355"/>
      <c r="D22" s="101" t="s">
        <v>173</v>
      </c>
      <c r="E22" s="241" t="s">
        <v>185</v>
      </c>
      <c r="F22" s="369"/>
    </row>
    <row r="23" spans="1:7" ht="48.75" customHeight="1" x14ac:dyDescent="0.25">
      <c r="A23" s="354" t="s">
        <v>85</v>
      </c>
      <c r="B23" s="355"/>
      <c r="C23" s="355"/>
      <c r="D23" s="356" t="s">
        <v>206</v>
      </c>
      <c r="E23" s="356"/>
      <c r="F23" s="357"/>
    </row>
    <row r="24" spans="1:7" ht="133.5" customHeight="1" thickBot="1" x14ac:dyDescent="0.3">
      <c r="A24" s="358" t="s">
        <v>86</v>
      </c>
      <c r="B24" s="359"/>
      <c r="C24" s="359"/>
      <c r="D24" s="360" t="s">
        <v>207</v>
      </c>
      <c r="E24" s="360"/>
      <c r="F24" s="361"/>
    </row>
    <row r="25" spans="1:7" ht="18.75" customHeight="1" thickBot="1" x14ac:dyDescent="0.25">
      <c r="A25" s="336"/>
      <c r="B25" s="336"/>
      <c r="C25" s="336"/>
      <c r="D25" s="336"/>
      <c r="E25" s="336"/>
      <c r="F25" s="336"/>
    </row>
    <row r="26" spans="1:7" ht="26.1" customHeight="1" x14ac:dyDescent="0.2">
      <c r="A26" s="362" t="s">
        <v>141</v>
      </c>
      <c r="B26" s="363"/>
      <c r="C26" s="363"/>
      <c r="D26" s="363"/>
      <c r="E26" s="363"/>
      <c r="F26" s="364"/>
      <c r="G26" s="26"/>
    </row>
    <row r="27" spans="1:7" ht="36" customHeight="1" x14ac:dyDescent="0.2">
      <c r="A27" s="370" t="s">
        <v>115</v>
      </c>
      <c r="B27" s="371"/>
      <c r="C27" s="372"/>
      <c r="D27" s="331" t="s">
        <v>117</v>
      </c>
      <c r="E27" s="331"/>
      <c r="F27" s="332"/>
    </row>
    <row r="28" spans="1:7" ht="77.25" customHeight="1" thickBot="1" x14ac:dyDescent="0.25">
      <c r="A28" s="347" t="s">
        <v>208</v>
      </c>
      <c r="B28" s="348"/>
      <c r="C28" s="348"/>
      <c r="D28" s="348"/>
      <c r="E28" s="348"/>
      <c r="F28" s="349"/>
    </row>
    <row r="29" spans="1:7" ht="26.1" customHeight="1" x14ac:dyDescent="0.2">
      <c r="A29" s="350"/>
      <c r="B29" s="350"/>
      <c r="C29" s="350"/>
      <c r="D29" s="350"/>
      <c r="E29" s="350"/>
      <c r="F29" s="350"/>
    </row>
  </sheetData>
  <sheetProtection password="C724" sheet="1" objects="1" scenarios="1" formatCells="0" formatColumns="0" formatRows="0" insertRows="0" insertHyperlinks="0" deleteRows="0" sort="0"/>
  <mergeCells count="35">
    <mergeCell ref="A28:F28"/>
    <mergeCell ref="A29:F29"/>
    <mergeCell ref="A14:F14"/>
    <mergeCell ref="A15:F15"/>
    <mergeCell ref="A23:C23"/>
    <mergeCell ref="D23:F23"/>
    <mergeCell ref="A24:C24"/>
    <mergeCell ref="D24:F24"/>
    <mergeCell ref="A17:F17"/>
    <mergeCell ref="C20:F20"/>
    <mergeCell ref="A21:C21"/>
    <mergeCell ref="A22:C22"/>
    <mergeCell ref="E21:F21"/>
    <mergeCell ref="E22:F22"/>
    <mergeCell ref="A27:C27"/>
    <mergeCell ref="A26:F26"/>
    <mergeCell ref="A1:F1"/>
    <mergeCell ref="E9:F9"/>
    <mergeCell ref="E11:F11"/>
    <mergeCell ref="E13:F13"/>
    <mergeCell ref="B10:F10"/>
    <mergeCell ref="A13:B13"/>
    <mergeCell ref="A9:C9"/>
    <mergeCell ref="A11:C11"/>
    <mergeCell ref="B8:C8"/>
    <mergeCell ref="B3:C3"/>
    <mergeCell ref="B4:C4"/>
    <mergeCell ref="B5:C5"/>
    <mergeCell ref="A2:F2"/>
    <mergeCell ref="D27:F27"/>
    <mergeCell ref="B6:C6"/>
    <mergeCell ref="B7:C7"/>
    <mergeCell ref="B12:F12"/>
    <mergeCell ref="A16:F16"/>
    <mergeCell ref="A25:F25"/>
  </mergeCells>
  <phoneticPr fontId="19" type="noConversion"/>
  <conditionalFormatting sqref="A28">
    <cfRule type="containsText" dxfId="30" priority="14" operator="containsText" text="Kérjük mutassa  be a versenyképességet befolyásoló tényezőket!">
      <formula>NOT(ISERROR(SEARCH("Kérjük mutassa  be a versenyképességet befolyásoló tényezőket!",A28)))</formula>
    </cfRule>
  </conditionalFormatting>
  <conditionalFormatting sqref="A10:F10">
    <cfRule type="expression" dxfId="29" priority="12">
      <formula>EXACT($D$9,"nem")</formula>
    </cfRule>
  </conditionalFormatting>
  <conditionalFormatting sqref="A12">
    <cfRule type="expression" dxfId="28" priority="11">
      <formula>EXACT($D$11,"nem")</formula>
    </cfRule>
  </conditionalFormatting>
  <conditionalFormatting sqref="D13">
    <cfRule type="expression" dxfId="27" priority="10">
      <formula>EXACT(C13,"nem")</formula>
    </cfRule>
  </conditionalFormatting>
  <conditionalFormatting sqref="E22:F22">
    <cfRule type="expression" dxfId="26" priority="9">
      <formula>EXACT(D22,"nem releváns")</formula>
    </cfRule>
  </conditionalFormatting>
  <conditionalFormatting sqref="E21:F21">
    <cfRule type="expression" dxfId="25" priority="8">
      <formula>EXACT(D21,"egyéb, és pedig:")</formula>
    </cfRule>
  </conditionalFormatting>
  <conditionalFormatting sqref="A28:F28">
    <cfRule type="expression" dxfId="24" priority="7">
      <formula>EXACT(D27,"Nem változik érdemben")</formula>
    </cfRule>
  </conditionalFormatting>
  <conditionalFormatting sqref="A14:F14">
    <cfRule type="containsText" dxfId="23" priority="6" operator="containsText" text="Kérjük, mutassa be az érintett csoportok számára hátrányt vagy többletköltséget okozó elemeket!">
      <formula>NOT(ISERROR(SEARCH("Kérjük, mutassa be az érintett csoportok számára hátrányt vagy többletköltséget okozó elemeket!",A14)))</formula>
    </cfRule>
  </conditionalFormatting>
  <conditionalFormatting sqref="A15:F15">
    <cfRule type="containsText" dxfId="22" priority="5" operator="containsText" text="Kérjük, mutassa be az érintett csoportok számára hátrányt okozó elemek ellensúlyozása érdekében teendő lépéseket!">
      <formula>NOT(ISERROR(SEARCH("Kérjük, mutassa be az érintett csoportok számára hátrányt okozó elemek ellensúlyozása érdekében teendő lépéseket!",A15)))</formula>
    </cfRule>
  </conditionalFormatting>
  <conditionalFormatting sqref="B10:F10">
    <cfRule type="containsText" dxfId="21" priority="3" operator="containsText" text="(max 8. mondat)">
      <formula>NOT(ISERROR(SEARCH("(max 8. mondat)",B10)))</formula>
    </cfRule>
  </conditionalFormatting>
  <conditionalFormatting sqref="B12:F12">
    <cfRule type="expression" dxfId="20" priority="2">
      <formula>EXACT($D$9,"nem")</formula>
    </cfRule>
  </conditionalFormatting>
  <conditionalFormatting sqref="B12:F12">
    <cfRule type="containsText" dxfId="19" priority="1" operator="containsText" text="(max 8. mondat)">
      <formula>NOT(ISERROR(SEARCH("(max 8. mondat)",B12)))</formula>
    </cfRule>
  </conditionalFormatting>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4803149606299213" right="0.74803149606299213" top="0.98425196850393704" bottom="0.98425196850393704" header="0.51181102362204722"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6</xdr:row>
                    <xdr:rowOff>276225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6</xdr:row>
                    <xdr:rowOff>276225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7</xdr:row>
                    <xdr:rowOff>276225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7</xdr:row>
                    <xdr:rowOff>276225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topLeftCell="A54" zoomScaleNormal="100" zoomScaleSheetLayoutView="85" workbookViewId="0">
      <selection activeCell="E25" sqref="E25"/>
    </sheetView>
  </sheetViews>
  <sheetFormatPr defaultColWidth="8.85546875" defaultRowHeight="12.75" x14ac:dyDescent="0.2"/>
  <cols>
    <col min="1" max="1" width="10.28515625" customWidth="1"/>
    <col min="2"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24" thickBot="1" x14ac:dyDescent="0.25">
      <c r="A1" s="337" t="s">
        <v>163</v>
      </c>
      <c r="B1" s="338"/>
      <c r="C1" s="338"/>
      <c r="D1" s="338"/>
      <c r="E1" s="338"/>
      <c r="F1" s="339"/>
    </row>
    <row r="2" spans="1:13" ht="25.5" customHeight="1" x14ac:dyDescent="0.2">
      <c r="A2" s="383" t="s">
        <v>91</v>
      </c>
      <c r="B2" s="384"/>
      <c r="C2" s="384"/>
      <c r="D2" s="384"/>
      <c r="E2" s="384"/>
      <c r="F2" s="385"/>
      <c r="G2" s="1"/>
      <c r="H2" s="1"/>
      <c r="I2" s="1"/>
    </row>
    <row r="3" spans="1:13" s="2" customFormat="1" ht="18.75" thickBot="1" x14ac:dyDescent="0.25">
      <c r="A3" s="391"/>
      <c r="B3" s="392"/>
      <c r="C3" s="107" t="s">
        <v>33</v>
      </c>
      <c r="D3" s="107" t="s">
        <v>34</v>
      </c>
      <c r="E3" s="108" t="s">
        <v>75</v>
      </c>
      <c r="F3" s="109" t="s">
        <v>76</v>
      </c>
      <c r="G3" s="7"/>
      <c r="H3" s="7"/>
      <c r="I3" s="7"/>
      <c r="J3" s="8"/>
      <c r="K3" s="8"/>
      <c r="L3" s="8"/>
      <c r="M3" s="8"/>
    </row>
    <row r="4" spans="1:13" s="2" customFormat="1" ht="18.75" thickBot="1" x14ac:dyDescent="0.25">
      <c r="A4" s="386" t="s">
        <v>92</v>
      </c>
      <c r="B4" s="387"/>
      <c r="C4" s="110"/>
      <c r="D4" s="110"/>
      <c r="E4" s="111">
        <f>+E5+E8</f>
        <v>51252756910.802399</v>
      </c>
      <c r="F4" s="112">
        <f>+F5+F8</f>
        <v>47063858948.281204</v>
      </c>
      <c r="G4" s="7"/>
      <c r="H4" s="7"/>
      <c r="I4" s="7"/>
      <c r="J4" s="8"/>
      <c r="K4" s="8"/>
      <c r="L4" s="8"/>
      <c r="M4" s="8"/>
    </row>
    <row r="5" spans="1:13" s="2" customFormat="1" ht="18" customHeight="1" x14ac:dyDescent="0.2">
      <c r="A5" s="113"/>
      <c r="B5" s="175" t="s">
        <v>93</v>
      </c>
      <c r="C5" s="84">
        <f>+C6+C7</f>
        <v>0</v>
      </c>
      <c r="D5" s="84">
        <f>+D6+D7</f>
        <v>0</v>
      </c>
      <c r="E5" s="115">
        <f>+E6+E7</f>
        <v>0</v>
      </c>
      <c r="F5" s="116">
        <f>+F6+F7</f>
        <v>0</v>
      </c>
      <c r="G5" s="7"/>
      <c r="H5" s="7"/>
      <c r="I5" s="7"/>
      <c r="J5" s="8"/>
      <c r="K5" s="8"/>
      <c r="L5" s="8"/>
      <c r="M5" s="8"/>
    </row>
    <row r="6" spans="1:13" s="2" customFormat="1" ht="18" x14ac:dyDescent="0.2">
      <c r="A6" s="113"/>
      <c r="B6" s="117" t="s">
        <v>94</v>
      </c>
      <c r="C6" s="104">
        <v>0</v>
      </c>
      <c r="D6" s="104">
        <v>0</v>
      </c>
      <c r="E6" s="85">
        <f>+(C6+D6)/2</f>
        <v>0</v>
      </c>
      <c r="F6" s="118">
        <f>+E6</f>
        <v>0</v>
      </c>
      <c r="G6" s="7"/>
      <c r="H6" s="7"/>
      <c r="I6" s="7"/>
      <c r="J6" s="8"/>
      <c r="K6" s="8"/>
      <c r="L6" s="8"/>
      <c r="M6" s="8"/>
    </row>
    <row r="7" spans="1:13" s="2" customFormat="1" ht="18" x14ac:dyDescent="0.2">
      <c r="A7" s="378"/>
      <c r="B7" s="117" t="s">
        <v>95</v>
      </c>
      <c r="C7" s="104">
        <v>0</v>
      </c>
      <c r="D7" s="104">
        <v>0</v>
      </c>
      <c r="E7" s="85">
        <f>+(C7+D7)/2</f>
        <v>0</v>
      </c>
      <c r="F7" s="118">
        <f>+E7</f>
        <v>0</v>
      </c>
      <c r="G7" s="7"/>
      <c r="H7" s="7"/>
      <c r="I7" s="7"/>
      <c r="J7" s="8"/>
      <c r="K7" s="8"/>
      <c r="L7" s="8"/>
      <c r="M7" s="8"/>
    </row>
    <row r="8" spans="1:13" ht="18" customHeight="1" x14ac:dyDescent="0.2">
      <c r="A8" s="379"/>
      <c r="B8" s="175" t="s">
        <v>180</v>
      </c>
      <c r="C8" s="174">
        <f>+C9+C10+C11+C12</f>
        <v>51252756910.802399</v>
      </c>
      <c r="D8" s="174">
        <f>+D9+D10+D11+D12</f>
        <v>51252756910.802399</v>
      </c>
      <c r="E8" s="174">
        <f>SUM(E9:E12)</f>
        <v>51252756910.802399</v>
      </c>
      <c r="F8" s="172">
        <f>SUM(F9:F12)</f>
        <v>47063858948.281204</v>
      </c>
      <c r="G8" s="1"/>
      <c r="H8" s="1"/>
      <c r="I8" s="1"/>
    </row>
    <row r="9" spans="1:13" ht="18" x14ac:dyDescent="0.2">
      <c r="A9" s="380"/>
      <c r="B9" s="119">
        <v>2016</v>
      </c>
      <c r="C9" s="104">
        <v>12813189227.7006</v>
      </c>
      <c r="D9" s="197">
        <v>12813189227.7006</v>
      </c>
      <c r="E9" s="127">
        <f>+(C9+D9)/2</f>
        <v>12813189227.7006</v>
      </c>
      <c r="F9" s="120">
        <f>E9/1.035</f>
        <v>12379892973.623768</v>
      </c>
      <c r="G9" s="1"/>
      <c r="H9" s="1"/>
      <c r="I9" s="1"/>
    </row>
    <row r="10" spans="1:13" ht="18" x14ac:dyDescent="0.2">
      <c r="A10" s="121"/>
      <c r="B10" s="119">
        <f>+B9+1</f>
        <v>2017</v>
      </c>
      <c r="C10" s="197">
        <v>12813189227.7006</v>
      </c>
      <c r="D10" s="197">
        <v>12813189227.7006</v>
      </c>
      <c r="E10" s="127">
        <f>+(C10+D10)/2</f>
        <v>12813189227.7006</v>
      </c>
      <c r="F10" s="122">
        <f>E10/1.035^2</f>
        <v>11961249249.878038</v>
      </c>
      <c r="G10" s="1"/>
      <c r="H10" s="1"/>
      <c r="I10" s="1"/>
    </row>
    <row r="11" spans="1:13" ht="18" x14ac:dyDescent="0.2">
      <c r="A11" s="121"/>
      <c r="B11" s="119">
        <f>+B10+1</f>
        <v>2018</v>
      </c>
      <c r="C11" s="197">
        <v>12813189227.7006</v>
      </c>
      <c r="D11" s="197">
        <v>12813189227.7006</v>
      </c>
      <c r="E11" s="127">
        <f>+(C11+D11)/2</f>
        <v>12813189227.7006</v>
      </c>
      <c r="F11" s="122">
        <f>E11/1.035^3</f>
        <v>11556762560.268637</v>
      </c>
      <c r="G11" s="1"/>
      <c r="H11" s="1"/>
      <c r="I11" s="1"/>
    </row>
    <row r="12" spans="1:13" ht="18.75" thickBot="1" x14ac:dyDescent="0.25">
      <c r="A12" s="121"/>
      <c r="B12" s="119">
        <f>+B11+1</f>
        <v>2019</v>
      </c>
      <c r="C12" s="197">
        <v>12813189227.7006</v>
      </c>
      <c r="D12" s="197">
        <v>12813189227.7006</v>
      </c>
      <c r="E12" s="127">
        <f>+(C12+D12)/2</f>
        <v>12813189227.7006</v>
      </c>
      <c r="F12" s="122">
        <f>E12/1.035^4</f>
        <v>11165954164.510761</v>
      </c>
      <c r="G12" s="1"/>
      <c r="H12" s="1"/>
      <c r="I12" s="1"/>
    </row>
    <row r="13" spans="1:13" ht="21" customHeight="1" thickBot="1" x14ac:dyDescent="0.25">
      <c r="A13" s="393" t="s">
        <v>96</v>
      </c>
      <c r="B13" s="394"/>
      <c r="C13" s="394"/>
      <c r="D13" s="394"/>
      <c r="E13" s="394"/>
      <c r="F13" s="395"/>
    </row>
    <row r="14" spans="1:13" ht="15.75" x14ac:dyDescent="0.25">
      <c r="A14" s="123"/>
      <c r="B14" s="124" t="s">
        <v>97</v>
      </c>
      <c r="C14" s="124" t="s">
        <v>36</v>
      </c>
      <c r="D14" s="124" t="s">
        <v>35</v>
      </c>
      <c r="E14" s="125" t="s">
        <v>98</v>
      </c>
      <c r="F14" s="126" t="s">
        <v>99</v>
      </c>
    </row>
    <row r="15" spans="1:13" s="10" customFormat="1" ht="204.75" x14ac:dyDescent="0.2">
      <c r="A15" s="183" t="s">
        <v>24</v>
      </c>
      <c r="B15" s="181" t="s">
        <v>200</v>
      </c>
      <c r="C15" s="184">
        <v>1</v>
      </c>
      <c r="D15" s="185">
        <v>12813189227.7006</v>
      </c>
      <c r="E15" s="85">
        <f>+C15*D15</f>
        <v>12813189227.7006</v>
      </c>
      <c r="F15" s="186" t="s">
        <v>186</v>
      </c>
      <c r="G15" s="9"/>
      <c r="H15" s="9"/>
      <c r="I15" s="9"/>
      <c r="J15" s="9"/>
      <c r="K15" s="9"/>
      <c r="L15" s="9"/>
      <c r="M15" s="9"/>
    </row>
    <row r="16" spans="1:13" s="10" customFormat="1" ht="204.75" x14ac:dyDescent="0.2">
      <c r="A16" s="183" t="s">
        <v>25</v>
      </c>
      <c r="B16" s="181" t="s">
        <v>200</v>
      </c>
      <c r="C16" s="184">
        <v>1</v>
      </c>
      <c r="D16" s="196">
        <v>12813189227.7006</v>
      </c>
      <c r="E16" s="85">
        <f>+C16*D16</f>
        <v>12813189227.7006</v>
      </c>
      <c r="F16" s="186" t="s">
        <v>187</v>
      </c>
      <c r="G16" s="9"/>
      <c r="H16" s="9"/>
      <c r="I16" s="9"/>
      <c r="J16" s="9"/>
      <c r="K16" s="9"/>
      <c r="L16" s="9"/>
      <c r="M16" s="9"/>
    </row>
    <row r="17" spans="1:13" s="10" customFormat="1" ht="204.75" x14ac:dyDescent="0.2">
      <c r="A17" s="183" t="s">
        <v>37</v>
      </c>
      <c r="B17" s="181" t="s">
        <v>200</v>
      </c>
      <c r="C17" s="184">
        <v>1</v>
      </c>
      <c r="D17" s="196">
        <v>12813189227.700609</v>
      </c>
      <c r="E17" s="85">
        <f>+C17*D17</f>
        <v>12813189227.700609</v>
      </c>
      <c r="F17" s="186" t="s">
        <v>188</v>
      </c>
      <c r="G17" s="9"/>
      <c r="H17" s="9"/>
      <c r="I17" s="9"/>
      <c r="J17" s="9"/>
      <c r="K17" s="9"/>
      <c r="L17" s="9"/>
      <c r="M17" s="9"/>
    </row>
    <row r="18" spans="1:13" s="10" customFormat="1" ht="204.75" x14ac:dyDescent="0.2">
      <c r="A18" s="187" t="s">
        <v>69</v>
      </c>
      <c r="B18" s="181" t="s">
        <v>200</v>
      </c>
      <c r="C18" s="184">
        <v>1</v>
      </c>
      <c r="D18" s="196">
        <v>12813189227.700609</v>
      </c>
      <c r="E18" s="127">
        <f>+C18*D18</f>
        <v>12813189227.700609</v>
      </c>
      <c r="F18" s="186" t="s">
        <v>196</v>
      </c>
      <c r="G18" s="9"/>
      <c r="H18" s="9"/>
      <c r="I18" s="9"/>
      <c r="J18" s="9"/>
      <c r="K18" s="9"/>
      <c r="L18" s="9"/>
      <c r="M18" s="9"/>
    </row>
    <row r="19" spans="1:13" s="10" customFormat="1" ht="177.6" customHeight="1" x14ac:dyDescent="0.2">
      <c r="A19" s="187" t="s">
        <v>26</v>
      </c>
      <c r="B19" s="181" t="s">
        <v>199</v>
      </c>
      <c r="C19" s="184">
        <v>1</v>
      </c>
      <c r="D19" s="196">
        <v>12813189227.700609</v>
      </c>
      <c r="E19" s="127">
        <f>+C19*D19</f>
        <v>12813189227.700609</v>
      </c>
      <c r="F19" s="186" t="s">
        <v>216</v>
      </c>
      <c r="G19" s="9"/>
      <c r="H19" s="9"/>
      <c r="I19" s="9"/>
      <c r="J19" s="9"/>
      <c r="K19" s="9"/>
      <c r="L19" s="9"/>
      <c r="M19" s="9"/>
    </row>
    <row r="20" spans="1:13" ht="32.25" customHeight="1" thickBot="1" x14ac:dyDescent="0.25">
      <c r="A20" s="396" t="s">
        <v>100</v>
      </c>
      <c r="B20" s="397"/>
      <c r="C20" s="388"/>
      <c r="D20" s="389"/>
      <c r="E20" s="389"/>
      <c r="F20" s="390"/>
    </row>
    <row r="21" spans="1:13" ht="25.5" customHeight="1" thickBot="1" x14ac:dyDescent="0.25">
      <c r="A21" s="373" t="s">
        <v>101</v>
      </c>
      <c r="B21" s="374"/>
      <c r="C21" s="374"/>
      <c r="D21" s="374"/>
      <c r="E21" s="374"/>
      <c r="F21" s="375"/>
    </row>
    <row r="22" spans="1:13" s="2" customFormat="1" ht="18" customHeight="1" thickBot="1" x14ac:dyDescent="0.25">
      <c r="A22" s="376" t="s">
        <v>92</v>
      </c>
      <c r="B22" s="377"/>
      <c r="C22" s="128"/>
      <c r="D22" s="128"/>
      <c r="E22" s="111">
        <f>+E23+E28</f>
        <v>51252756910.802437</v>
      </c>
      <c r="F22" s="112">
        <f>+F23+F28</f>
        <v>47063858948.281235</v>
      </c>
      <c r="G22" s="7"/>
      <c r="H22" s="7"/>
      <c r="I22" s="7"/>
      <c r="J22" s="8"/>
      <c r="K22" s="8"/>
      <c r="L22" s="8"/>
      <c r="M22" s="8"/>
    </row>
    <row r="23" spans="1:13" s="2" customFormat="1" ht="18.75" customHeight="1" x14ac:dyDescent="0.2">
      <c r="A23" s="129"/>
      <c r="B23" s="130" t="str">
        <f>B5</f>
        <v>Az aktuális évben</v>
      </c>
      <c r="C23" s="131"/>
      <c r="D23" s="132"/>
      <c r="E23" s="133">
        <f>SUM(E24:E27)</f>
        <v>0</v>
      </c>
      <c r="F23" s="116">
        <f>SUM(F24:F27)</f>
        <v>0</v>
      </c>
      <c r="G23" s="7"/>
      <c r="H23" s="7"/>
      <c r="I23" s="7"/>
      <c r="J23" s="8"/>
      <c r="K23" s="8"/>
      <c r="L23" s="8"/>
      <c r="M23" s="8"/>
    </row>
    <row r="24" spans="1:13" s="2" customFormat="1" ht="188.25" customHeight="1" x14ac:dyDescent="0.2">
      <c r="A24" s="134"/>
      <c r="B24" s="135" t="s">
        <v>102</v>
      </c>
      <c r="C24" s="192"/>
      <c r="D24" s="192"/>
      <c r="E24" s="104">
        <v>0</v>
      </c>
      <c r="F24" s="136">
        <f>+E24</f>
        <v>0</v>
      </c>
      <c r="G24" s="7"/>
      <c r="H24" s="7"/>
      <c r="I24" s="7"/>
      <c r="J24" s="8"/>
      <c r="K24" s="8"/>
      <c r="L24" s="8"/>
      <c r="M24" s="8"/>
    </row>
    <row r="25" spans="1:13" s="2" customFormat="1" ht="50.25" customHeight="1" x14ac:dyDescent="0.2">
      <c r="A25" s="134"/>
      <c r="B25" s="135" t="s">
        <v>103</v>
      </c>
      <c r="C25" s="381"/>
      <c r="D25" s="382"/>
      <c r="E25" s="104">
        <v>0</v>
      </c>
      <c r="F25" s="136">
        <f>+E25</f>
        <v>0</v>
      </c>
      <c r="G25" s="7"/>
      <c r="H25" s="7"/>
      <c r="I25" s="7"/>
      <c r="J25" s="8"/>
      <c r="K25" s="8"/>
      <c r="L25" s="8"/>
      <c r="M25" s="8"/>
    </row>
    <row r="26" spans="1:13" s="2" customFormat="1" ht="37.5" customHeight="1" x14ac:dyDescent="0.2">
      <c r="A26" s="134"/>
      <c r="B26" s="135" t="s">
        <v>104</v>
      </c>
      <c r="C26" s="381"/>
      <c r="D26" s="382"/>
      <c r="E26" s="104">
        <v>0</v>
      </c>
      <c r="F26" s="136">
        <f>+E26</f>
        <v>0</v>
      </c>
      <c r="G26" s="7"/>
      <c r="H26" s="7"/>
      <c r="I26" s="7"/>
      <c r="J26" s="8"/>
      <c r="K26" s="8"/>
      <c r="L26" s="8"/>
      <c r="M26" s="8"/>
    </row>
    <row r="27" spans="1:13" s="2" customFormat="1" ht="49.5" customHeight="1" x14ac:dyDescent="0.2">
      <c r="A27" s="134"/>
      <c r="B27" s="135" t="s">
        <v>105</v>
      </c>
      <c r="C27" s="381"/>
      <c r="D27" s="382"/>
      <c r="E27" s="104">
        <v>0</v>
      </c>
      <c r="F27" s="136">
        <f>+E27</f>
        <v>0</v>
      </c>
      <c r="G27" s="7"/>
      <c r="H27" s="7"/>
      <c r="I27" s="7"/>
      <c r="J27" s="8"/>
      <c r="K27" s="8"/>
      <c r="L27" s="8"/>
      <c r="M27" s="8"/>
    </row>
    <row r="28" spans="1:13" ht="18" customHeight="1" x14ac:dyDescent="0.2">
      <c r="A28" s="121"/>
      <c r="B28" s="400" t="s">
        <v>180</v>
      </c>
      <c r="C28" s="401"/>
      <c r="D28" s="110"/>
      <c r="E28" s="174">
        <f>SUM(E29:E32)</f>
        <v>51252756910.802437</v>
      </c>
      <c r="F28" s="173">
        <f>SUM(F29:F32)</f>
        <v>47063858948.281235</v>
      </c>
      <c r="G28" s="1"/>
      <c r="H28" s="1"/>
      <c r="I28" s="1"/>
    </row>
    <row r="29" spans="1:13" ht="84" customHeight="1" x14ac:dyDescent="0.2">
      <c r="A29" s="121"/>
      <c r="B29" s="119">
        <v>2016</v>
      </c>
      <c r="C29" s="381" t="s">
        <v>197</v>
      </c>
      <c r="D29" s="402"/>
      <c r="E29" s="185">
        <v>12813189227.700609</v>
      </c>
      <c r="F29" s="137">
        <f>E29/1.035</f>
        <v>12379892973.623777</v>
      </c>
      <c r="G29" s="1"/>
      <c r="H29" s="1"/>
      <c r="I29" s="1"/>
    </row>
    <row r="30" spans="1:13" ht="175.15" customHeight="1" x14ac:dyDescent="0.2">
      <c r="A30" s="121"/>
      <c r="B30" s="119">
        <f>+B29+1</f>
        <v>2017</v>
      </c>
      <c r="C30" s="190" t="s">
        <v>198</v>
      </c>
      <c r="D30" s="191"/>
      <c r="E30" s="185">
        <v>12813189227.700609</v>
      </c>
      <c r="F30" s="138">
        <f>E30/1.035^2</f>
        <v>11961249249.878046</v>
      </c>
      <c r="G30" s="1"/>
      <c r="H30" s="1"/>
      <c r="I30" s="1"/>
    </row>
    <row r="31" spans="1:13" ht="110.45" customHeight="1" x14ac:dyDescent="0.2">
      <c r="A31" s="121"/>
      <c r="B31" s="119">
        <f t="shared" ref="B31:B32" si="0">+B30+1</f>
        <v>2018</v>
      </c>
      <c r="C31" s="190" t="s">
        <v>198</v>
      </c>
      <c r="D31" s="191"/>
      <c r="E31" s="185">
        <v>12813189227.700609</v>
      </c>
      <c r="F31" s="138">
        <f>E31/1.035^3</f>
        <v>11556762560.268646</v>
      </c>
      <c r="G31" s="1"/>
      <c r="H31" s="1"/>
      <c r="I31" s="1"/>
    </row>
    <row r="32" spans="1:13" ht="87" customHeight="1" x14ac:dyDescent="0.2">
      <c r="A32" s="121"/>
      <c r="B32" s="119">
        <f t="shared" si="0"/>
        <v>2019</v>
      </c>
      <c r="C32" s="381" t="s">
        <v>198</v>
      </c>
      <c r="D32" s="402"/>
      <c r="E32" s="185">
        <v>12813189227.700609</v>
      </c>
      <c r="F32" s="138">
        <f>E32/1.035^4</f>
        <v>11165954164.510769</v>
      </c>
      <c r="G32" s="1"/>
      <c r="H32" s="1"/>
      <c r="I32" s="1"/>
    </row>
    <row r="33" spans="1:14" s="2" customFormat="1" ht="39.75" customHeight="1" thickBot="1" x14ac:dyDescent="0.25">
      <c r="A33" s="411" t="s">
        <v>100</v>
      </c>
      <c r="B33" s="412"/>
      <c r="C33" s="388"/>
      <c r="D33" s="389"/>
      <c r="E33" s="389"/>
      <c r="F33" s="390"/>
      <c r="G33" s="4"/>
      <c r="H33" s="4"/>
      <c r="I33" s="4"/>
      <c r="J33" s="11"/>
      <c r="K33" s="8"/>
      <c r="L33" s="8"/>
      <c r="M33" s="8"/>
    </row>
    <row r="34" spans="1:14" s="2" customFormat="1" ht="27" customHeight="1" thickBot="1" x14ac:dyDescent="0.25">
      <c r="A34" s="37"/>
      <c r="B34" s="38"/>
      <c r="C34" s="39"/>
      <c r="D34" s="39"/>
      <c r="E34" s="39"/>
      <c r="F34" s="40"/>
      <c r="G34" s="4"/>
      <c r="H34" s="4"/>
      <c r="I34" s="4"/>
      <c r="J34" s="11"/>
      <c r="K34" s="8"/>
      <c r="L34" s="8"/>
      <c r="M34" s="8"/>
    </row>
    <row r="35" spans="1:14" s="2" customFormat="1" ht="33" customHeight="1" thickBot="1" x14ac:dyDescent="0.25">
      <c r="A35" s="413" t="s">
        <v>106</v>
      </c>
      <c r="B35" s="414"/>
      <c r="C35" s="414"/>
      <c r="D35" s="414"/>
      <c r="E35" s="414"/>
      <c r="F35" s="415"/>
      <c r="G35" s="4"/>
      <c r="H35" s="4"/>
      <c r="I35" s="4"/>
      <c r="J35" s="11"/>
      <c r="K35" s="8"/>
      <c r="L35" s="8"/>
      <c r="M35" s="8"/>
    </row>
    <row r="36" spans="1:14" s="2" customFormat="1" ht="18.75" thickBot="1" x14ac:dyDescent="0.25">
      <c r="A36" s="418"/>
      <c r="B36" s="419"/>
      <c r="C36" s="139" t="s">
        <v>33</v>
      </c>
      <c r="D36" s="139" t="s">
        <v>34</v>
      </c>
      <c r="E36" s="140" t="s">
        <v>75</v>
      </c>
      <c r="F36" s="141" t="s">
        <v>76</v>
      </c>
      <c r="G36" s="7"/>
      <c r="H36" s="7"/>
      <c r="I36" s="7"/>
      <c r="J36" s="8"/>
      <c r="K36" s="8"/>
      <c r="L36" s="8"/>
      <c r="M36" s="8"/>
    </row>
    <row r="37" spans="1:14" s="2" customFormat="1" ht="18.75" thickBot="1" x14ac:dyDescent="0.25">
      <c r="A37" s="416" t="s">
        <v>92</v>
      </c>
      <c r="B37" s="417"/>
      <c r="C37" s="110"/>
      <c r="D37" s="110"/>
      <c r="E37" s="111">
        <f>+E38+E41</f>
        <v>0</v>
      </c>
      <c r="F37" s="112">
        <f>+F38+F41</f>
        <v>0</v>
      </c>
      <c r="G37" s="7"/>
      <c r="H37" s="7"/>
      <c r="I37" s="7"/>
      <c r="J37" s="8"/>
      <c r="K37" s="8"/>
      <c r="L37" s="8"/>
      <c r="M37" s="8"/>
    </row>
    <row r="38" spans="1:14" s="2" customFormat="1" ht="18" customHeight="1" x14ac:dyDescent="0.2">
      <c r="A38" s="432"/>
      <c r="B38" s="114" t="str">
        <f>B5</f>
        <v>Az aktuális évben</v>
      </c>
      <c r="C38" s="84">
        <f>+C39+C40</f>
        <v>0</v>
      </c>
      <c r="D38" s="84">
        <f>+D39+D40</f>
        <v>0</v>
      </c>
      <c r="E38" s="115">
        <f>+E39+E40</f>
        <v>0</v>
      </c>
      <c r="F38" s="116">
        <f>+F39+F40</f>
        <v>0</v>
      </c>
      <c r="G38" s="7"/>
      <c r="H38" s="7"/>
      <c r="I38" s="7"/>
      <c r="J38" s="8"/>
      <c r="K38" s="8"/>
      <c r="L38" s="8"/>
      <c r="M38" s="8"/>
    </row>
    <row r="39" spans="1:14" s="2" customFormat="1" ht="18" x14ac:dyDescent="0.2">
      <c r="A39" s="433"/>
      <c r="B39" s="117" t="s">
        <v>94</v>
      </c>
      <c r="C39" s="104">
        <v>0</v>
      </c>
      <c r="D39" s="104">
        <v>0</v>
      </c>
      <c r="E39" s="85">
        <f>+(C39+D39)/2</f>
        <v>0</v>
      </c>
      <c r="F39" s="118">
        <f>+E39</f>
        <v>0</v>
      </c>
      <c r="G39" s="7"/>
      <c r="H39" s="7"/>
      <c r="I39" s="7"/>
      <c r="J39" s="8"/>
      <c r="K39" s="8"/>
      <c r="L39" s="8"/>
      <c r="M39" s="8"/>
    </row>
    <row r="40" spans="1:14" s="2" customFormat="1" ht="18" x14ac:dyDescent="0.2">
      <c r="A40" s="433"/>
      <c r="B40" s="117" t="s">
        <v>95</v>
      </c>
      <c r="C40" s="104">
        <v>0</v>
      </c>
      <c r="D40" s="104">
        <v>0</v>
      </c>
      <c r="E40" s="85">
        <f>+(C40+D40)/2</f>
        <v>0</v>
      </c>
      <c r="F40" s="118">
        <f>+E40</f>
        <v>0</v>
      </c>
      <c r="G40" s="7"/>
      <c r="H40" s="7"/>
      <c r="I40" s="7"/>
      <c r="J40" s="8"/>
      <c r="K40" s="8"/>
      <c r="L40" s="8"/>
      <c r="M40" s="8"/>
    </row>
    <row r="41" spans="1:14" ht="18" x14ac:dyDescent="0.2">
      <c r="A41" s="433"/>
      <c r="B41" s="175" t="s">
        <v>180</v>
      </c>
      <c r="C41" s="174">
        <f>+C42+C43+C44+C45</f>
        <v>0</v>
      </c>
      <c r="D41" s="174">
        <f>+D42+D43+D44+D45</f>
        <v>0</v>
      </c>
      <c r="E41" s="174">
        <f>SUM(E42:E45)</f>
        <v>0</v>
      </c>
      <c r="F41" s="172">
        <f>SUM(F42:F45)</f>
        <v>0</v>
      </c>
      <c r="G41" s="1"/>
      <c r="H41" s="1"/>
      <c r="I41" s="1"/>
    </row>
    <row r="42" spans="1:14" ht="18" x14ac:dyDescent="0.2">
      <c r="A42" s="433"/>
      <c r="B42" s="119">
        <v>2015</v>
      </c>
      <c r="C42" s="195">
        <v>0</v>
      </c>
      <c r="D42" s="195">
        <v>0</v>
      </c>
      <c r="E42" s="127">
        <f>+(C42+D42)/2</f>
        <v>0</v>
      </c>
      <c r="F42" s="120">
        <f>E42/1.035</f>
        <v>0</v>
      </c>
      <c r="G42" s="1"/>
      <c r="H42" s="1"/>
      <c r="I42" s="1"/>
    </row>
    <row r="43" spans="1:14" ht="18" x14ac:dyDescent="0.2">
      <c r="A43" s="434"/>
      <c r="B43" s="171">
        <f>+B42+1</f>
        <v>2016</v>
      </c>
      <c r="C43" s="195">
        <v>0</v>
      </c>
      <c r="D43" s="195">
        <v>0</v>
      </c>
      <c r="E43" s="127">
        <f>+(C43+D43)/2</f>
        <v>0</v>
      </c>
      <c r="F43" s="120">
        <f>E43/1.035^2</f>
        <v>0</v>
      </c>
      <c r="G43" s="1"/>
      <c r="H43" s="1"/>
      <c r="I43" s="1"/>
    </row>
    <row r="44" spans="1:14" ht="18" x14ac:dyDescent="0.2">
      <c r="A44" s="189"/>
      <c r="B44" s="171">
        <f t="shared" ref="B44:B45" si="1">+B43+1</f>
        <v>2017</v>
      </c>
      <c r="C44" s="195">
        <v>0</v>
      </c>
      <c r="D44" s="195">
        <v>0</v>
      </c>
      <c r="E44" s="127">
        <f>+(C44+D44)/2</f>
        <v>0</v>
      </c>
      <c r="F44" s="120">
        <f>E44/1.035^3</f>
        <v>0</v>
      </c>
      <c r="G44" s="1"/>
      <c r="H44" s="1"/>
      <c r="I44" s="1"/>
    </row>
    <row r="45" spans="1:14" ht="18" x14ac:dyDescent="0.2">
      <c r="A45" s="189"/>
      <c r="B45" s="171">
        <f t="shared" si="1"/>
        <v>2018</v>
      </c>
      <c r="C45" s="195">
        <v>0</v>
      </c>
      <c r="D45" s="195">
        <v>0</v>
      </c>
      <c r="E45" s="127">
        <f>+(C45+D45)/2</f>
        <v>0</v>
      </c>
      <c r="F45" s="120">
        <f>E45/1.035^4</f>
        <v>0</v>
      </c>
      <c r="G45" s="1"/>
      <c r="H45" s="1"/>
      <c r="I45" s="1"/>
    </row>
    <row r="46" spans="1:14" ht="21" customHeight="1" thickBot="1" x14ac:dyDescent="0.25">
      <c r="A46" s="420" t="s">
        <v>107</v>
      </c>
      <c r="B46" s="421"/>
      <c r="C46" s="421"/>
      <c r="D46" s="421"/>
      <c r="E46" s="421"/>
      <c r="F46" s="422"/>
    </row>
    <row r="47" spans="1:14" s="6" customFormat="1" ht="15.75" x14ac:dyDescent="0.25">
      <c r="A47" s="142"/>
      <c r="B47" s="143" t="s">
        <v>97</v>
      </c>
      <c r="C47" s="143" t="s">
        <v>36</v>
      </c>
      <c r="D47" s="143" t="s">
        <v>35</v>
      </c>
      <c r="E47" s="144" t="s">
        <v>98</v>
      </c>
      <c r="F47" s="145" t="s">
        <v>99</v>
      </c>
      <c r="N47"/>
    </row>
    <row r="48" spans="1:14" s="6" customFormat="1" ht="16.5" thickBot="1" x14ac:dyDescent="0.3">
      <c r="A48" s="146" t="s">
        <v>24</v>
      </c>
      <c r="B48" s="148"/>
      <c r="C48" s="149"/>
      <c r="D48" s="193"/>
      <c r="E48" s="85">
        <f>+C48*D48</f>
        <v>0</v>
      </c>
      <c r="F48" s="194" t="s">
        <v>189</v>
      </c>
      <c r="N48"/>
    </row>
    <row r="49" spans="1:14" s="6" customFormat="1" ht="16.5" thickBot="1" x14ac:dyDescent="0.3">
      <c r="A49" s="146" t="s">
        <v>25</v>
      </c>
      <c r="B49" s="148"/>
      <c r="C49" s="149"/>
      <c r="D49" s="193"/>
      <c r="E49" s="85">
        <f>+C49*D49</f>
        <v>0</v>
      </c>
      <c r="F49" s="194" t="s">
        <v>189</v>
      </c>
      <c r="N49"/>
    </row>
    <row r="50" spans="1:14" s="6" customFormat="1" ht="47.25" customHeight="1" thickBot="1" x14ac:dyDescent="0.3">
      <c r="A50" s="146" t="s">
        <v>37</v>
      </c>
      <c r="B50" s="148"/>
      <c r="C50" s="149"/>
      <c r="D50" s="193"/>
      <c r="E50" s="85">
        <f>+C50*D50</f>
        <v>0</v>
      </c>
      <c r="F50" s="194" t="s">
        <v>189</v>
      </c>
      <c r="N50"/>
    </row>
    <row r="51" spans="1:14" s="6" customFormat="1" ht="16.5" thickBot="1" x14ac:dyDescent="0.3">
      <c r="A51" s="146" t="s">
        <v>69</v>
      </c>
      <c r="B51" s="148"/>
      <c r="C51" s="149"/>
      <c r="D51" s="193"/>
      <c r="E51" s="85">
        <f>+C51*D51</f>
        <v>0</v>
      </c>
      <c r="F51" s="194" t="s">
        <v>189</v>
      </c>
      <c r="N51"/>
    </row>
    <row r="52" spans="1:14" s="6" customFormat="1" ht="16.5" thickBot="1" x14ac:dyDescent="0.25">
      <c r="A52" s="147" t="s">
        <v>26</v>
      </c>
      <c r="B52" s="148"/>
      <c r="C52" s="149"/>
      <c r="D52" s="150"/>
      <c r="E52" s="151">
        <f>+C52*D52</f>
        <v>0</v>
      </c>
      <c r="F52" s="152"/>
      <c r="N52"/>
    </row>
    <row r="53" spans="1:14" s="6" customFormat="1" ht="24" customHeight="1" thickBot="1" x14ac:dyDescent="0.25">
      <c r="A53" s="423" t="s">
        <v>108</v>
      </c>
      <c r="B53" s="424"/>
      <c r="C53" s="424"/>
      <c r="D53" s="424"/>
      <c r="E53" s="424"/>
      <c r="F53" s="425"/>
      <c r="N53"/>
    </row>
    <row r="54" spans="1:14" s="6" customFormat="1" ht="18.75" customHeight="1" x14ac:dyDescent="0.2">
      <c r="A54" s="426" t="s">
        <v>112</v>
      </c>
      <c r="B54" s="427"/>
      <c r="C54" s="427"/>
      <c r="D54" s="428"/>
      <c r="E54" s="429" t="s">
        <v>28</v>
      </c>
      <c r="F54" s="430"/>
      <c r="N54"/>
    </row>
    <row r="55" spans="1:14" s="6" customFormat="1" ht="18" customHeight="1" thickBot="1" x14ac:dyDescent="0.25">
      <c r="A55" s="153"/>
      <c r="B55" s="431" t="s">
        <v>109</v>
      </c>
      <c r="C55" s="431"/>
      <c r="D55" s="431"/>
      <c r="E55" s="150">
        <v>0</v>
      </c>
      <c r="F55" s="154">
        <f>+E55</f>
        <v>0</v>
      </c>
      <c r="N55"/>
    </row>
    <row r="56" spans="1:14" s="6" customFormat="1" ht="9.75" customHeight="1" thickBot="1" x14ac:dyDescent="0.25">
      <c r="A56" s="41"/>
      <c r="B56" s="42"/>
      <c r="C56" s="42"/>
      <c r="D56" s="42"/>
      <c r="E56" s="43"/>
      <c r="F56" s="44"/>
      <c r="N56"/>
    </row>
    <row r="57" spans="1:14" s="6" customFormat="1" ht="24" customHeight="1" x14ac:dyDescent="0.2">
      <c r="A57" s="408" t="s">
        <v>121</v>
      </c>
      <c r="B57" s="409"/>
      <c r="C57" s="409"/>
      <c r="D57" s="409"/>
      <c r="E57" s="409"/>
      <c r="F57" s="410"/>
      <c r="N57"/>
    </row>
    <row r="58" spans="1:14" s="6" customFormat="1" ht="60.75" customHeight="1" x14ac:dyDescent="0.2">
      <c r="A58" s="405" t="s">
        <v>209</v>
      </c>
      <c r="B58" s="406"/>
      <c r="C58" s="406"/>
      <c r="D58" s="406"/>
      <c r="E58" s="406"/>
      <c r="F58" s="407"/>
      <c r="N58"/>
    </row>
    <row r="59" spans="1:14" s="6" customFormat="1" ht="18.75" customHeight="1" thickBot="1" x14ac:dyDescent="0.25">
      <c r="A59" s="398" t="s">
        <v>38</v>
      </c>
      <c r="B59" s="399"/>
      <c r="C59" s="399"/>
      <c r="D59" s="399"/>
      <c r="E59" s="436">
        <v>0</v>
      </c>
      <c r="F59" s="437"/>
      <c r="N59"/>
    </row>
    <row r="60" spans="1:14" s="6" customFormat="1" ht="14.25" customHeight="1" thickBot="1" x14ac:dyDescent="0.25">
      <c r="A60" s="444"/>
      <c r="B60" s="444"/>
      <c r="C60" s="444"/>
      <c r="D60" s="444"/>
      <c r="E60" s="444"/>
      <c r="F60" s="444"/>
      <c r="N60"/>
    </row>
    <row r="61" spans="1:14" s="6" customFormat="1" ht="24" customHeight="1" x14ac:dyDescent="0.2">
      <c r="A61" s="438" t="s">
        <v>39</v>
      </c>
      <c r="B61" s="439"/>
      <c r="C61" s="439"/>
      <c r="D61" s="439"/>
      <c r="E61" s="439"/>
      <c r="F61" s="440"/>
      <c r="N61"/>
    </row>
    <row r="62" spans="1:14" s="6" customFormat="1" ht="30" customHeight="1" x14ac:dyDescent="0.2">
      <c r="A62" s="441" t="s">
        <v>126</v>
      </c>
      <c r="B62" s="442"/>
      <c r="C62" s="442"/>
      <c r="D62" s="443"/>
      <c r="E62" s="429" t="s">
        <v>28</v>
      </c>
      <c r="F62" s="430"/>
      <c r="M62"/>
    </row>
    <row r="63" spans="1:14" s="6" customFormat="1" ht="58.5" customHeight="1" x14ac:dyDescent="0.2">
      <c r="A63" s="405" t="s">
        <v>110</v>
      </c>
      <c r="B63" s="406"/>
      <c r="C63" s="406"/>
      <c r="D63" s="406"/>
      <c r="E63" s="406"/>
      <c r="F63" s="407"/>
      <c r="N63"/>
    </row>
    <row r="64" spans="1:14" s="6" customFormat="1" ht="15.75" x14ac:dyDescent="0.2">
      <c r="A64" s="445" t="s">
        <v>40</v>
      </c>
      <c r="B64" s="435"/>
      <c r="C64" s="435" t="s">
        <v>41</v>
      </c>
      <c r="D64" s="333" t="s">
        <v>191</v>
      </c>
      <c r="E64" s="333"/>
      <c r="F64" s="334"/>
      <c r="N64"/>
    </row>
    <row r="65" spans="1:14" s="6" customFormat="1" ht="15.75" x14ac:dyDescent="0.2">
      <c r="A65" s="445"/>
      <c r="B65" s="435"/>
      <c r="C65" s="435"/>
      <c r="D65" s="333" t="s">
        <v>190</v>
      </c>
      <c r="E65" s="333"/>
      <c r="F65" s="334"/>
      <c r="N65"/>
    </row>
    <row r="66" spans="1:14" s="5" customFormat="1" ht="15.75" x14ac:dyDescent="0.2">
      <c r="A66" s="445"/>
      <c r="B66" s="435"/>
      <c r="C66" s="435"/>
      <c r="D66" s="117" t="s">
        <v>111</v>
      </c>
      <c r="E66" s="403">
        <v>0</v>
      </c>
      <c r="F66" s="404"/>
      <c r="G66" s="6"/>
      <c r="H66" s="6"/>
      <c r="I66" s="6"/>
      <c r="J66" s="6"/>
      <c r="K66" s="6"/>
      <c r="L66" s="6"/>
      <c r="M66" s="6"/>
      <c r="N66"/>
    </row>
    <row r="67" spans="1:14" s="5" customFormat="1" ht="15.75" x14ac:dyDescent="0.2">
      <c r="A67" s="445"/>
      <c r="B67" s="435"/>
      <c r="C67" s="435" t="s">
        <v>73</v>
      </c>
      <c r="D67" s="333" t="s">
        <v>193</v>
      </c>
      <c r="E67" s="333"/>
      <c r="F67" s="334"/>
      <c r="G67" s="6"/>
      <c r="H67" s="6"/>
      <c r="I67" s="6"/>
      <c r="J67" s="6"/>
      <c r="K67" s="6"/>
      <c r="L67" s="6"/>
      <c r="M67" s="6"/>
      <c r="N67"/>
    </row>
    <row r="68" spans="1:14" s="5" customFormat="1" ht="15.75" x14ac:dyDescent="0.2">
      <c r="A68" s="445"/>
      <c r="B68" s="435"/>
      <c r="C68" s="435"/>
      <c r="D68" s="333" t="s">
        <v>192</v>
      </c>
      <c r="E68" s="333"/>
      <c r="F68" s="334"/>
      <c r="G68" s="6"/>
      <c r="H68" s="6"/>
      <c r="I68" s="6"/>
      <c r="J68" s="6"/>
      <c r="K68" s="6"/>
      <c r="L68" s="6"/>
      <c r="M68" s="6"/>
      <c r="N68"/>
    </row>
    <row r="69" spans="1:14" s="5" customFormat="1" ht="15.75" x14ac:dyDescent="0.2">
      <c r="A69" s="445"/>
      <c r="B69" s="435"/>
      <c r="C69" s="435"/>
      <c r="D69" s="117" t="s">
        <v>111</v>
      </c>
      <c r="E69" s="403">
        <v>0</v>
      </c>
      <c r="F69" s="404"/>
      <c r="G69" s="6"/>
      <c r="H69" s="6"/>
      <c r="I69" s="6"/>
      <c r="J69" s="6"/>
      <c r="K69" s="6"/>
      <c r="L69" s="6"/>
      <c r="M69" s="6"/>
      <c r="N69"/>
    </row>
    <row r="70" spans="1:14" s="5" customFormat="1" ht="15.75" x14ac:dyDescent="0.2">
      <c r="A70" s="445"/>
      <c r="B70" s="435"/>
      <c r="C70" s="435" t="s">
        <v>74</v>
      </c>
      <c r="D70" s="333" t="s">
        <v>42</v>
      </c>
      <c r="E70" s="333"/>
      <c r="F70" s="334"/>
      <c r="G70" s="6"/>
      <c r="H70" s="6"/>
      <c r="I70" s="6"/>
      <c r="J70" s="6"/>
      <c r="K70" s="6"/>
      <c r="L70" s="6"/>
      <c r="M70" s="6"/>
      <c r="N70"/>
    </row>
    <row r="71" spans="1:14" s="5" customFormat="1" ht="15.75" x14ac:dyDescent="0.2">
      <c r="A71" s="445"/>
      <c r="B71" s="435"/>
      <c r="C71" s="435"/>
      <c r="D71" s="333" t="s">
        <v>43</v>
      </c>
      <c r="E71" s="333"/>
      <c r="F71" s="334"/>
      <c r="G71" s="6"/>
      <c r="H71" s="6"/>
      <c r="I71" s="6"/>
      <c r="J71" s="6"/>
      <c r="K71" s="6"/>
      <c r="L71" s="6"/>
      <c r="M71" s="6"/>
      <c r="N71"/>
    </row>
    <row r="72" spans="1:14" s="5" customFormat="1" ht="16.5" thickBot="1" x14ac:dyDescent="0.25">
      <c r="A72" s="398"/>
      <c r="B72" s="399"/>
      <c r="C72" s="399"/>
      <c r="D72" s="155" t="s">
        <v>111</v>
      </c>
      <c r="E72" s="436">
        <v>0</v>
      </c>
      <c r="F72" s="437"/>
      <c r="G72" s="6"/>
      <c r="H72" s="6"/>
      <c r="I72" s="6"/>
      <c r="J72" s="6"/>
      <c r="K72" s="6"/>
      <c r="L72" s="6"/>
      <c r="M72" s="6"/>
      <c r="N72"/>
    </row>
    <row r="73" spans="1:14" s="5" customFormat="1" x14ac:dyDescent="0.2">
      <c r="A73"/>
      <c r="B73"/>
      <c r="C73"/>
      <c r="D73"/>
      <c r="E73"/>
      <c r="F73"/>
      <c r="G73" s="6"/>
      <c r="H73" s="6"/>
      <c r="I73" s="6"/>
      <c r="J73" s="6"/>
      <c r="K73" s="6"/>
      <c r="L73" s="6"/>
      <c r="M73" s="6"/>
      <c r="N73"/>
    </row>
    <row r="74" spans="1:14" s="5" customFormat="1" x14ac:dyDescent="0.2">
      <c r="A74"/>
      <c r="B74"/>
      <c r="C74"/>
      <c r="D74"/>
      <c r="E74"/>
      <c r="F74"/>
      <c r="G74" s="6"/>
      <c r="H74" s="6"/>
      <c r="I74" s="6"/>
      <c r="J74" s="6"/>
      <c r="K74" s="6"/>
      <c r="L74" s="6"/>
      <c r="M74" s="6"/>
      <c r="N74"/>
    </row>
    <row r="75" spans="1:14" s="5" customFormat="1" x14ac:dyDescent="0.2">
      <c r="A75"/>
      <c r="B75"/>
      <c r="C75"/>
      <c r="D75"/>
      <c r="E75"/>
      <c r="F75"/>
      <c r="G75" s="6"/>
      <c r="H75" s="6"/>
      <c r="I75" s="6"/>
      <c r="J75" s="6"/>
      <c r="K75" s="6"/>
      <c r="L75" s="6"/>
      <c r="M75" s="6"/>
      <c r="N75"/>
    </row>
    <row r="76" spans="1:14" s="5" customFormat="1" x14ac:dyDescent="0.2">
      <c r="A76"/>
      <c r="B76"/>
      <c r="C76"/>
      <c r="D76"/>
      <c r="E76"/>
      <c r="F76"/>
      <c r="G76" s="6"/>
      <c r="H76" s="6"/>
      <c r="I76" s="6"/>
      <c r="J76" s="6"/>
      <c r="K76" s="6"/>
      <c r="L76" s="6"/>
      <c r="M76" s="6"/>
      <c r="N76"/>
    </row>
    <row r="77" spans="1:14" s="5" customFormat="1" x14ac:dyDescent="0.2">
      <c r="A77"/>
      <c r="B77"/>
      <c r="C77"/>
      <c r="D77"/>
      <c r="E77"/>
      <c r="F77"/>
      <c r="G77" s="6"/>
      <c r="H77" s="6"/>
      <c r="I77" s="6"/>
      <c r="J77" s="6"/>
      <c r="K77" s="6"/>
      <c r="L77" s="6"/>
      <c r="M77" s="6"/>
      <c r="N77"/>
    </row>
    <row r="78" spans="1:14" s="5" customFormat="1" x14ac:dyDescent="0.2">
      <c r="A78"/>
      <c r="B78"/>
      <c r="C78"/>
      <c r="D78"/>
      <c r="E78"/>
      <c r="F78"/>
      <c r="G78" s="6"/>
      <c r="H78" s="6"/>
      <c r="I78" s="6"/>
      <c r="J78" s="6"/>
      <c r="K78" s="6"/>
      <c r="L78" s="6"/>
      <c r="M78" s="6"/>
      <c r="N78"/>
    </row>
  </sheetData>
  <sheetProtection password="C724" sheet="1" objects="1" scenarios="1" formatCells="0" formatColumns="0" formatRows="0" insertRows="0" insertHyperlinks="0" deleteRows="0" sort="0"/>
  <mergeCells count="49">
    <mergeCell ref="C70:C72"/>
    <mergeCell ref="D70:F70"/>
    <mergeCell ref="D71:F71"/>
    <mergeCell ref="E72:F72"/>
    <mergeCell ref="E59:F59"/>
    <mergeCell ref="A61:F61"/>
    <mergeCell ref="A62:D62"/>
    <mergeCell ref="E62:F62"/>
    <mergeCell ref="A60:F60"/>
    <mergeCell ref="A64:B72"/>
    <mergeCell ref="C64:C66"/>
    <mergeCell ref="D64:F64"/>
    <mergeCell ref="D65:F65"/>
    <mergeCell ref="E66:F66"/>
    <mergeCell ref="C67:C69"/>
    <mergeCell ref="D67:F67"/>
    <mergeCell ref="D68:F68"/>
    <mergeCell ref="E69:F69"/>
    <mergeCell ref="C32:D32"/>
    <mergeCell ref="A63:F63"/>
    <mergeCell ref="A57:F57"/>
    <mergeCell ref="A33:B33"/>
    <mergeCell ref="A35:F35"/>
    <mergeCell ref="A37:B37"/>
    <mergeCell ref="A36:B36"/>
    <mergeCell ref="A46:F46"/>
    <mergeCell ref="A53:F53"/>
    <mergeCell ref="A54:D54"/>
    <mergeCell ref="E54:F54"/>
    <mergeCell ref="B55:D55"/>
    <mergeCell ref="A38:A43"/>
    <mergeCell ref="A58:F58"/>
    <mergeCell ref="A59:D59"/>
    <mergeCell ref="B28:C28"/>
    <mergeCell ref="C25:D25"/>
    <mergeCell ref="C27:D27"/>
    <mergeCell ref="C33:F33"/>
    <mergeCell ref="C29:D29"/>
    <mergeCell ref="A21:F21"/>
    <mergeCell ref="A22:B22"/>
    <mergeCell ref="A7:A9"/>
    <mergeCell ref="C26:D26"/>
    <mergeCell ref="A1:F1"/>
    <mergeCell ref="A2:F2"/>
    <mergeCell ref="A4:B4"/>
    <mergeCell ref="C20:F20"/>
    <mergeCell ref="A3:B3"/>
    <mergeCell ref="A13:F13"/>
    <mergeCell ref="A20:B20"/>
  </mergeCells>
  <conditionalFormatting sqref="A55:F55">
    <cfRule type="expression" dxfId="18" priority="5">
      <formula>EXACT($E$54,"nem")</formula>
    </cfRule>
  </conditionalFormatting>
  <conditionalFormatting sqref="A64:F72">
    <cfRule type="expression" dxfId="17" priority="2">
      <formula>EXACT($E$62,"nem")</formula>
    </cfRule>
  </conditionalFormatting>
  <conditionalFormatting sqref="A63:F63">
    <cfRule type="expression" dxfId="16" priority="1">
      <formula>EXACT($E$62,"igen ")</formula>
    </cfRule>
  </conditionalFormatting>
  <dataValidations count="2">
    <dataValidation type="list" allowBlank="1" showInputMessage="1" showErrorMessage="1" sqref="E62 E54">
      <formula1>lista_1</formula1>
    </dataValidation>
    <dataValidation type="list" allowBlank="1" showInputMessage="1" showErrorMessage="1" sqref="E63">
      <formula1>lista</formula1>
    </dataValidation>
  </dataValidations>
  <pageMargins left="0.74803149606299213" right="0.74803149606299213" top="0.98425196850393704" bottom="0.98425196850393704" header="0.51181102362204722" footer="0.51181102362204722"/>
  <pageSetup paperSize="9" scale="79" orientation="portrait" r:id="rId1"/>
  <headerFooter alignWithMargins="0"/>
  <rowBreaks count="1" manualBreakCount="1">
    <brk id="34" max="5" man="1"/>
  </rowBreaks>
  <ignoredErrors>
    <ignoredError sqref="E18:E19 F42:F43 E52 F9:F10 B43 F2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topLeftCell="A25" zoomScaleNormal="100" zoomScaleSheetLayoutView="85" workbookViewId="0">
      <selection activeCell="A33" sqref="A33:D33"/>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482" t="s">
        <v>143</v>
      </c>
      <c r="B1" s="483"/>
      <c r="C1" s="483"/>
      <c r="D1" s="484"/>
      <c r="E1" s="3"/>
      <c r="F1" s="3"/>
    </row>
    <row r="2" spans="1:6" ht="21" customHeight="1" thickBot="1" x14ac:dyDescent="0.25">
      <c r="A2" s="463" t="s">
        <v>44</v>
      </c>
      <c r="B2" s="464"/>
      <c r="C2" s="464"/>
      <c r="D2" s="465"/>
      <c r="E2" s="3"/>
      <c r="F2" s="3"/>
    </row>
    <row r="3" spans="1:6" ht="21" customHeight="1" x14ac:dyDescent="0.2">
      <c r="A3" s="45"/>
      <c r="B3" s="156" t="s">
        <v>16</v>
      </c>
      <c r="C3" s="157">
        <v>0</v>
      </c>
      <c r="D3" s="158" t="s">
        <v>17</v>
      </c>
    </row>
    <row r="4" spans="1:6" ht="45.75" customHeight="1" x14ac:dyDescent="0.2">
      <c r="A4" s="46"/>
      <c r="B4" s="159" t="s">
        <v>45</v>
      </c>
      <c r="C4" s="452"/>
      <c r="D4" s="453"/>
    </row>
    <row r="5" spans="1:6" ht="48.75" customHeight="1" x14ac:dyDescent="0.2">
      <c r="A5" s="466"/>
      <c r="B5" s="470" t="s">
        <v>46</v>
      </c>
      <c r="C5" s="471"/>
      <c r="D5" s="472"/>
    </row>
    <row r="6" spans="1:6" ht="48.75" customHeight="1" x14ac:dyDescent="0.2">
      <c r="A6" s="466"/>
      <c r="B6" s="455" t="s">
        <v>47</v>
      </c>
      <c r="C6" s="455"/>
      <c r="D6" s="456"/>
    </row>
    <row r="7" spans="1:6" ht="21" customHeight="1" x14ac:dyDescent="0.2">
      <c r="A7" s="46"/>
      <c r="B7" s="160" t="s">
        <v>18</v>
      </c>
      <c r="C7" s="176">
        <v>0</v>
      </c>
      <c r="D7" s="161" t="s">
        <v>17</v>
      </c>
    </row>
    <row r="8" spans="1:6" ht="45.75" customHeight="1" x14ac:dyDescent="0.2">
      <c r="A8" s="46"/>
      <c r="B8" s="159" t="s">
        <v>45</v>
      </c>
      <c r="C8" s="452"/>
      <c r="D8" s="453"/>
    </row>
    <row r="9" spans="1:6" ht="48.75" customHeight="1" x14ac:dyDescent="0.2">
      <c r="A9" s="46"/>
      <c r="B9" s="460" t="s">
        <v>48</v>
      </c>
      <c r="C9" s="461"/>
      <c r="D9" s="462"/>
    </row>
    <row r="10" spans="1:6" ht="20.25" customHeight="1" thickBot="1" x14ac:dyDescent="0.25">
      <c r="A10" s="47"/>
      <c r="B10" s="449" t="s">
        <v>161</v>
      </c>
      <c r="C10" s="450"/>
      <c r="D10" s="451"/>
    </row>
    <row r="11" spans="1:6" ht="23.25" customHeight="1" thickBot="1" x14ac:dyDescent="0.25">
      <c r="A11" s="463" t="s">
        <v>19</v>
      </c>
      <c r="B11" s="464"/>
      <c r="C11" s="464"/>
      <c r="D11" s="465"/>
    </row>
    <row r="12" spans="1:6" ht="21" customHeight="1" x14ac:dyDescent="0.2">
      <c r="A12" s="45"/>
      <c r="B12" s="446" t="s">
        <v>16</v>
      </c>
      <c r="C12" s="447"/>
      <c r="D12" s="448"/>
    </row>
    <row r="13" spans="1:6" ht="39" customHeight="1" x14ac:dyDescent="0.2">
      <c r="A13" s="46"/>
      <c r="B13" s="159" t="s">
        <v>49</v>
      </c>
      <c r="C13" s="452" t="s">
        <v>210</v>
      </c>
      <c r="D13" s="453"/>
    </row>
    <row r="14" spans="1:6" ht="48.75" customHeight="1" x14ac:dyDescent="0.2">
      <c r="A14" s="466"/>
      <c r="B14" s="470"/>
      <c r="C14" s="471"/>
      <c r="D14" s="472"/>
    </row>
    <row r="15" spans="1:6" ht="48.75" customHeight="1" x14ac:dyDescent="0.2">
      <c r="A15" s="466"/>
      <c r="B15" s="470"/>
      <c r="C15" s="471"/>
      <c r="D15" s="472"/>
    </row>
    <row r="16" spans="1:6" ht="21" customHeight="1" x14ac:dyDescent="0.2">
      <c r="A16" s="46"/>
      <c r="B16" s="477" t="s">
        <v>18</v>
      </c>
      <c r="C16" s="371"/>
      <c r="D16" s="478"/>
    </row>
    <row r="17" spans="1:4" ht="45.75" customHeight="1" x14ac:dyDescent="0.2">
      <c r="A17" s="46"/>
      <c r="B17" s="159" t="s">
        <v>49</v>
      </c>
      <c r="C17" s="452"/>
      <c r="D17" s="453"/>
    </row>
    <row r="18" spans="1:4" ht="48.75" customHeight="1" x14ac:dyDescent="0.2">
      <c r="A18" s="46"/>
      <c r="B18" s="460" t="s">
        <v>48</v>
      </c>
      <c r="C18" s="461"/>
      <c r="D18" s="462"/>
    </row>
    <row r="19" spans="1:4" ht="21" customHeight="1" thickBot="1" x14ac:dyDescent="0.25">
      <c r="A19" s="47"/>
      <c r="B19" s="449" t="s">
        <v>161</v>
      </c>
      <c r="C19" s="450"/>
      <c r="D19" s="451"/>
    </row>
    <row r="20" spans="1:4" ht="12.75" customHeight="1" thickBot="1" x14ac:dyDescent="0.25">
      <c r="A20" s="55"/>
      <c r="B20" s="48"/>
      <c r="C20" s="48"/>
      <c r="D20" s="48"/>
    </row>
    <row r="21" spans="1:4" ht="23.25" customHeight="1" thickBot="1" x14ac:dyDescent="0.25">
      <c r="A21" s="463" t="s">
        <v>20</v>
      </c>
      <c r="B21" s="464"/>
      <c r="C21" s="464"/>
      <c r="D21" s="465"/>
    </row>
    <row r="22" spans="1:4" ht="21" customHeight="1" x14ac:dyDescent="0.2">
      <c r="A22" s="45"/>
      <c r="B22" s="447" t="s">
        <v>16</v>
      </c>
      <c r="C22" s="447"/>
      <c r="D22" s="448"/>
    </row>
    <row r="23" spans="1:4" ht="45.75" customHeight="1" x14ac:dyDescent="0.2">
      <c r="A23" s="46"/>
      <c r="B23" s="162" t="s">
        <v>176</v>
      </c>
      <c r="C23" s="452"/>
      <c r="D23" s="453"/>
    </row>
    <row r="24" spans="1:4" ht="48.75" customHeight="1" x14ac:dyDescent="0.2">
      <c r="A24" s="466"/>
      <c r="B24" s="461" t="s">
        <v>46</v>
      </c>
      <c r="C24" s="461"/>
      <c r="D24" s="462"/>
    </row>
    <row r="25" spans="1:4" ht="48.75" customHeight="1" x14ac:dyDescent="0.2">
      <c r="A25" s="467"/>
      <c r="B25" s="470" t="s">
        <v>47</v>
      </c>
      <c r="C25" s="471"/>
      <c r="D25" s="472"/>
    </row>
    <row r="26" spans="1:4" ht="21" customHeight="1" x14ac:dyDescent="0.2">
      <c r="A26" s="46"/>
      <c r="B26" s="479" t="s">
        <v>18</v>
      </c>
      <c r="C26" s="480"/>
      <c r="D26" s="481"/>
    </row>
    <row r="27" spans="1:4" ht="50.25" customHeight="1" x14ac:dyDescent="0.2">
      <c r="A27" s="46"/>
      <c r="B27" s="163" t="s">
        <v>176</v>
      </c>
      <c r="C27" s="468"/>
      <c r="D27" s="469"/>
    </row>
    <row r="28" spans="1:4" ht="48.75" customHeight="1" x14ac:dyDescent="0.2">
      <c r="A28" s="46"/>
      <c r="B28" s="473" t="s">
        <v>48</v>
      </c>
      <c r="C28" s="455"/>
      <c r="D28" s="456"/>
    </row>
    <row r="29" spans="1:4" ht="21" customHeight="1" thickBot="1" x14ac:dyDescent="0.25">
      <c r="A29" s="47"/>
      <c r="B29" s="449" t="s">
        <v>161</v>
      </c>
      <c r="C29" s="450"/>
      <c r="D29" s="451"/>
    </row>
    <row r="30" spans="1:4" ht="15" customHeight="1" thickBot="1" x14ac:dyDescent="0.25">
      <c r="A30" s="474"/>
      <c r="B30" s="475"/>
      <c r="C30" s="475"/>
      <c r="D30" s="476"/>
    </row>
    <row r="31" spans="1:4" ht="21.75" customHeight="1" x14ac:dyDescent="0.2">
      <c r="A31" s="457" t="s">
        <v>55</v>
      </c>
      <c r="B31" s="458"/>
      <c r="C31" s="458"/>
      <c r="D31" s="459"/>
    </row>
    <row r="32" spans="1:4" ht="35.25" customHeight="1" x14ac:dyDescent="0.2">
      <c r="A32" s="342" t="s">
        <v>14</v>
      </c>
      <c r="B32" s="343"/>
      <c r="C32" s="343"/>
      <c r="D32" s="170" t="s">
        <v>65</v>
      </c>
    </row>
    <row r="33" spans="1:4" ht="99.75" customHeight="1" x14ac:dyDescent="0.2">
      <c r="A33" s="454"/>
      <c r="B33" s="455"/>
      <c r="C33" s="455"/>
      <c r="D33" s="456"/>
    </row>
  </sheetData>
  <sheetProtection password="C724" sheet="1" objects="1" scenarios="1" formatCells="0" formatColumns="0" formatRows="0" insertRows="0" insertHyperlinks="0" sort="0"/>
  <mergeCells count="33">
    <mergeCell ref="C8:D8"/>
    <mergeCell ref="B9:D9"/>
    <mergeCell ref="A2:D2"/>
    <mergeCell ref="B14:D14"/>
    <mergeCell ref="A14:A15"/>
    <mergeCell ref="A11:D11"/>
    <mergeCell ref="B15:D15"/>
    <mergeCell ref="A1:D1"/>
    <mergeCell ref="B5:D5"/>
    <mergeCell ref="B6:D6"/>
    <mergeCell ref="A5:A6"/>
    <mergeCell ref="C4:D4"/>
    <mergeCell ref="B29:D29"/>
    <mergeCell ref="B16:D16"/>
    <mergeCell ref="B19:D19"/>
    <mergeCell ref="C17:D17"/>
    <mergeCell ref="B26:D26"/>
    <mergeCell ref="A32:C32"/>
    <mergeCell ref="B12:D12"/>
    <mergeCell ref="B10:D10"/>
    <mergeCell ref="C13:D13"/>
    <mergeCell ref="A33:D33"/>
    <mergeCell ref="A31:D31"/>
    <mergeCell ref="B18:D18"/>
    <mergeCell ref="A21:D21"/>
    <mergeCell ref="B24:D24"/>
    <mergeCell ref="C23:D23"/>
    <mergeCell ref="A24:A25"/>
    <mergeCell ref="C27:D27"/>
    <mergeCell ref="B25:D25"/>
    <mergeCell ref="B28:D28"/>
    <mergeCell ref="A30:D30"/>
    <mergeCell ref="B22:D22"/>
  </mergeCells>
  <phoneticPr fontId="19" type="noConversion"/>
  <conditionalFormatting sqref="A1:D33">
    <cfRule type="containsText" dxfId="15" priority="3" operator="containsText" text="Az intézkedés mely eleme okozza az adminisztratív terhek csökkenését (max. 8 mondat)">
      <formula>NOT(ISERROR(SEARCH("Az intézkedés mely eleme okozza az adminisztratív terhek csökkenését (max. 8 mondat)",A1)))</formula>
    </cfRule>
    <cfRule type="containsText" dxfId="14" priority="4" operator="containsText" text="Az adminisztratív terhek növekedését elkerülhetetlenné tevő szempontok felsorolása. (max. 8 mondat)">
      <formula>NOT(ISERROR(SEARCH("Az adminisztratív terhek növekedését elkerülhetetlenné tevő szempontok felsorolása. (max. 8 mondat)",A1)))</formula>
    </cfRule>
    <cfRule type="containsText" dxfId="13" priority="5" operator="containsText" text="Az intézkedés mely eleme okozza az adminisztratív terhek növekedését? (max. 8 mondat)">
      <formula>NOT(ISERROR(SEARCH("Az intézkedés mely eleme okozza az adminisztratív terhek növekedését? (max. 8 mondat)",A1)))</formula>
    </cfRule>
  </conditionalFormatting>
  <conditionalFormatting sqref="A33:D33">
    <cfRule type="containsText" dxfId="12" priority="1" operator="containsText" text="A kötelezettségek, többletfeladatok rövid kifejtése">
      <formula>NOT(ISERROR(SEARCH("A kötelezettségek, többletfeladatok rövid kifejtése",A33)))</formula>
    </cfRule>
    <cfRule type="expression" dxfId="11" priority="2">
      <formula>EXACT(D32,"nem változik érdemben")</formula>
    </cfRule>
  </conditionalFormatting>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4"/>
  <sheetViews>
    <sheetView showGridLines="0" topLeftCell="A13" zoomScaleNormal="100" zoomScaleSheetLayoutView="100" zoomScalePageLayoutView="55" workbookViewId="0">
      <selection activeCell="C34" sqref="C34"/>
    </sheetView>
  </sheetViews>
  <sheetFormatPr defaultColWidth="8.85546875" defaultRowHeight="12.75" x14ac:dyDescent="0.2"/>
  <cols>
    <col min="1" max="6" width="22.7109375" customWidth="1"/>
    <col min="7" max="7" width="15.7109375" customWidth="1"/>
  </cols>
  <sheetData>
    <row r="1" spans="1:6" ht="22.5" customHeight="1" x14ac:dyDescent="0.2">
      <c r="A1" s="514" t="s">
        <v>142</v>
      </c>
      <c r="B1" s="515"/>
      <c r="C1" s="515"/>
      <c r="D1" s="515"/>
      <c r="E1" s="515"/>
      <c r="F1" s="516"/>
    </row>
    <row r="2" spans="1:6" ht="18" x14ac:dyDescent="0.2">
      <c r="A2" s="543" t="s">
        <v>164</v>
      </c>
      <c r="B2" s="544"/>
      <c r="C2" s="544"/>
      <c r="D2" s="544"/>
      <c r="E2" s="544"/>
      <c r="F2" s="545"/>
    </row>
    <row r="3" spans="1:6" ht="21" customHeight="1" x14ac:dyDescent="0.2">
      <c r="A3" s="485" t="s">
        <v>165</v>
      </c>
      <c r="B3" s="486"/>
      <c r="C3" s="486"/>
      <c r="D3" s="331" t="s">
        <v>27</v>
      </c>
      <c r="E3" s="331"/>
      <c r="F3" s="332"/>
    </row>
    <row r="4" spans="1:6" ht="18" customHeight="1" x14ac:dyDescent="0.2">
      <c r="A4" s="490" t="s">
        <v>160</v>
      </c>
      <c r="B4" s="491"/>
      <c r="C4" s="491"/>
      <c r="D4" s="491"/>
      <c r="E4" s="491"/>
      <c r="F4" s="492"/>
    </row>
    <row r="5" spans="1:6" ht="38.25" customHeight="1" x14ac:dyDescent="0.2">
      <c r="A5" s="53" t="s">
        <v>155</v>
      </c>
      <c r="B5" s="49" t="s">
        <v>150</v>
      </c>
      <c r="C5" s="49" t="s">
        <v>162</v>
      </c>
      <c r="D5" s="49" t="s">
        <v>151</v>
      </c>
      <c r="E5" s="49" t="s">
        <v>152</v>
      </c>
      <c r="F5" s="54" t="s">
        <v>153</v>
      </c>
    </row>
    <row r="6" spans="1:6" ht="27.75" customHeight="1" x14ac:dyDescent="0.2">
      <c r="A6" s="53" t="s">
        <v>156</v>
      </c>
      <c r="B6" s="49" t="s">
        <v>157</v>
      </c>
      <c r="C6" s="49" t="s">
        <v>158</v>
      </c>
      <c r="D6" s="49" t="s">
        <v>159</v>
      </c>
      <c r="E6" s="49" t="s">
        <v>154</v>
      </c>
      <c r="F6" s="164"/>
    </row>
    <row r="7" spans="1:6" ht="73.5" customHeight="1" x14ac:dyDescent="0.2">
      <c r="A7" s="487" t="s">
        <v>211</v>
      </c>
      <c r="B7" s="488"/>
      <c r="C7" s="488"/>
      <c r="D7" s="488"/>
      <c r="E7" s="488"/>
      <c r="F7" s="489"/>
    </row>
    <row r="8" spans="1:6" ht="18.75" customHeight="1" x14ac:dyDescent="0.2">
      <c r="A8" s="540" t="s">
        <v>89</v>
      </c>
      <c r="B8" s="541"/>
      <c r="C8" s="541"/>
      <c r="D8" s="541"/>
      <c r="E8" s="541"/>
      <c r="F8" s="542"/>
    </row>
    <row r="9" spans="1:6" ht="33" customHeight="1" x14ac:dyDescent="0.2">
      <c r="A9" s="534" t="s">
        <v>123</v>
      </c>
      <c r="B9" s="539"/>
      <c r="C9" s="535"/>
      <c r="D9" s="331" t="s">
        <v>28</v>
      </c>
      <c r="E9" s="331"/>
      <c r="F9" s="332"/>
    </row>
    <row r="10" spans="1:6" ht="86.25" customHeight="1" x14ac:dyDescent="0.2">
      <c r="A10" s="487" t="s">
        <v>166</v>
      </c>
      <c r="B10" s="488"/>
      <c r="C10" s="488"/>
      <c r="D10" s="488"/>
      <c r="E10" s="488"/>
      <c r="F10" s="489"/>
    </row>
    <row r="11" spans="1:6" ht="20.25" customHeight="1" x14ac:dyDescent="0.2">
      <c r="A11" s="518" t="s">
        <v>57</v>
      </c>
      <c r="B11" s="519"/>
      <c r="C11" s="520"/>
      <c r="D11" s="521" t="s">
        <v>28</v>
      </c>
      <c r="E11" s="522"/>
      <c r="F11" s="523"/>
    </row>
    <row r="12" spans="1:6" ht="89.25" customHeight="1" thickBot="1" x14ac:dyDescent="0.25">
      <c r="A12" s="499" t="s">
        <v>130</v>
      </c>
      <c r="B12" s="500"/>
      <c r="C12" s="500"/>
      <c r="D12" s="500"/>
      <c r="E12" s="500"/>
      <c r="F12" s="501"/>
    </row>
    <row r="13" spans="1:6" ht="15" customHeight="1" thickBot="1" x14ac:dyDescent="0.25">
      <c r="A13" s="517"/>
      <c r="B13" s="517"/>
      <c r="C13" s="517"/>
      <c r="D13" s="517"/>
      <c r="E13" s="517"/>
      <c r="F13" s="517"/>
    </row>
    <row r="14" spans="1:6" ht="23.25" customHeight="1" thickBot="1" x14ac:dyDescent="0.25">
      <c r="A14" s="527" t="s">
        <v>127</v>
      </c>
      <c r="B14" s="528"/>
      <c r="C14" s="528"/>
      <c r="D14" s="528"/>
      <c r="E14" s="528"/>
      <c r="F14" s="529"/>
    </row>
    <row r="15" spans="1:6" ht="20.25" customHeight="1" x14ac:dyDescent="0.2">
      <c r="A15" s="530" t="s">
        <v>177</v>
      </c>
      <c r="B15" s="531"/>
      <c r="C15" s="531"/>
      <c r="D15" s="165" t="s">
        <v>27</v>
      </c>
      <c r="E15" s="532">
        <v>42400</v>
      </c>
      <c r="F15" s="533"/>
    </row>
    <row r="16" spans="1:6" ht="39" customHeight="1" x14ac:dyDescent="0.2">
      <c r="A16" s="534" t="s">
        <v>59</v>
      </c>
      <c r="B16" s="535"/>
      <c r="C16" s="536" t="s">
        <v>212</v>
      </c>
      <c r="D16" s="537"/>
      <c r="E16" s="537"/>
      <c r="F16" s="538"/>
    </row>
    <row r="17" spans="1:6" ht="78" customHeight="1" thickBot="1" x14ac:dyDescent="0.25">
      <c r="A17" s="499" t="s">
        <v>60</v>
      </c>
      <c r="B17" s="500"/>
      <c r="C17" s="500"/>
      <c r="D17" s="500"/>
      <c r="E17" s="500"/>
      <c r="F17" s="501"/>
    </row>
    <row r="18" spans="1:6" ht="18.75" customHeight="1" thickBot="1" x14ac:dyDescent="0.25">
      <c r="A18" s="524"/>
      <c r="B18" s="525"/>
      <c r="C18" s="525"/>
      <c r="D18" s="525"/>
      <c r="E18" s="525"/>
      <c r="F18" s="526"/>
    </row>
    <row r="19" spans="1:6" ht="31.5" customHeight="1" thickBot="1" x14ac:dyDescent="0.25">
      <c r="A19" s="502" t="s">
        <v>138</v>
      </c>
      <c r="B19" s="503"/>
      <c r="C19" s="503"/>
      <c r="D19" s="503"/>
      <c r="E19" s="503"/>
      <c r="F19" s="504"/>
    </row>
    <row r="20" spans="1:6" ht="15" customHeight="1" x14ac:dyDescent="0.2">
      <c r="A20" s="505" t="s">
        <v>29</v>
      </c>
      <c r="B20" s="507" t="s">
        <v>30</v>
      </c>
      <c r="C20" s="507"/>
      <c r="D20" s="508" t="s">
        <v>61</v>
      </c>
      <c r="E20" s="509"/>
      <c r="F20" s="510"/>
    </row>
    <row r="21" spans="1:6" ht="30.75" customHeight="1" x14ac:dyDescent="0.25">
      <c r="A21" s="506"/>
      <c r="B21" s="493" t="s">
        <v>222</v>
      </c>
      <c r="C21" s="493"/>
      <c r="D21" s="511" t="s">
        <v>223</v>
      </c>
      <c r="E21" s="512"/>
      <c r="F21" s="513"/>
    </row>
    <row r="22" spans="1:6" ht="32.25" customHeight="1" x14ac:dyDescent="0.25">
      <c r="A22" s="506"/>
      <c r="B22" s="493" t="s">
        <v>224</v>
      </c>
      <c r="C22" s="493"/>
      <c r="D22" s="511" t="s">
        <v>225</v>
      </c>
      <c r="E22" s="512"/>
      <c r="F22" s="513"/>
    </row>
    <row r="23" spans="1:6" ht="37.5" customHeight="1" x14ac:dyDescent="0.2">
      <c r="A23" s="166" t="s">
        <v>62</v>
      </c>
      <c r="B23" s="493" t="s">
        <v>213</v>
      </c>
      <c r="C23" s="493"/>
      <c r="D23" s="493"/>
      <c r="E23" s="494" t="s">
        <v>214</v>
      </c>
      <c r="F23" s="495"/>
    </row>
    <row r="24" spans="1:6" ht="41.25" customHeight="1" thickBot="1" x14ac:dyDescent="0.25">
      <c r="A24" s="167" t="s">
        <v>31</v>
      </c>
      <c r="B24" s="496" t="s">
        <v>228</v>
      </c>
      <c r="C24" s="496"/>
      <c r="D24" s="496"/>
      <c r="E24" s="497" t="s">
        <v>63</v>
      </c>
      <c r="F24" s="498"/>
    </row>
  </sheetData>
  <sheetProtection password="C724" sheet="1" objects="1" scenarios="1" formatCells="0" formatColumns="0" formatRows="0" insertRows="0" insertHyperlinks="0" sort="0"/>
  <mergeCells count="33">
    <mergeCell ref="A1:F1"/>
    <mergeCell ref="A13:F13"/>
    <mergeCell ref="A11:C11"/>
    <mergeCell ref="D11:F11"/>
    <mergeCell ref="A18:F18"/>
    <mergeCell ref="A14:F14"/>
    <mergeCell ref="A15:C15"/>
    <mergeCell ref="E15:F15"/>
    <mergeCell ref="A16:B16"/>
    <mergeCell ref="C16:F16"/>
    <mergeCell ref="A9:C9"/>
    <mergeCell ref="A8:F8"/>
    <mergeCell ref="D9:F9"/>
    <mergeCell ref="A10:F10"/>
    <mergeCell ref="A12:F12"/>
    <mergeCell ref="A2:F2"/>
    <mergeCell ref="B24:D24"/>
    <mergeCell ref="E24:F24"/>
    <mergeCell ref="A17:F17"/>
    <mergeCell ref="A19:F19"/>
    <mergeCell ref="A20:A22"/>
    <mergeCell ref="B20:C20"/>
    <mergeCell ref="B21:C21"/>
    <mergeCell ref="B22:C22"/>
    <mergeCell ref="D20:F20"/>
    <mergeCell ref="D21:F21"/>
    <mergeCell ref="D22:F22"/>
    <mergeCell ref="A3:C3"/>
    <mergeCell ref="D3:F3"/>
    <mergeCell ref="A7:F7"/>
    <mergeCell ref="A4:F4"/>
    <mergeCell ref="B23:D23"/>
    <mergeCell ref="E23:F23"/>
  </mergeCells>
  <phoneticPr fontId="19" type="noConversion"/>
  <conditionalFormatting sqref="A7:F7">
    <cfRule type="expression" dxfId="10" priority="12">
      <formula>EXACT(D3,"nem")</formula>
    </cfRule>
    <cfRule type="containsText" dxfId="9" priority="13" operator="containsText" text="Kérjük röviden, lényegre törően mutassa be az adott intézkedés egészséghatásait! ">
      <formula>NOT(ISERROR(SEARCH("Kérjük röviden, lényegre törően mutassa be az adott intézkedés egészséghatásait! ",A7)))</formula>
    </cfRule>
  </conditionalFormatting>
  <conditionalFormatting sqref="A17:F17">
    <cfRule type="expression" dxfId="8" priority="10">
      <formula>EXACT(D15,"igen ")</formula>
    </cfRule>
    <cfRule type="containsText" dxfId="7" priority="11" operator="containsText" text="Amennyiben nem, röviden, lényegre törően indokolja. (max. 8 mondat)">
      <formula>NOT(ISERROR(SEARCH("Amennyiben nem, röviden, lényegre törően indokolja. (max. 8 mondat)",A17)))</formula>
    </cfRule>
  </conditionalFormatting>
  <conditionalFormatting sqref="A12:F12">
    <cfRule type="expression" dxfId="6" priority="8">
      <formula>EXACT(D11,"nem")</formula>
    </cfRule>
    <cfRule type="containsText" dxfId="5" priority="9" operator="containsText" text="Kérjük mutassa be az intézkedés további hatásainak egyes elemeit!">
      <formula>NOT(ISERROR(SEARCH("Kérjük mutassa be az intézkedés további hatásainak egyes elemeit!",A12)))</formula>
    </cfRule>
  </conditionalFormatting>
  <conditionalFormatting sqref="A10:F10">
    <cfRule type="expression" dxfId="4" priority="4">
      <formula>EXACT(D9,"nem")</formula>
    </cfRule>
    <cfRule type="containsText" dxfId="3" priority="7" operator="containsText" text="Kérjük mutassa be az intézkedés környezeti és természeti hatásait!">
      <formula>NOT(ISERROR(SEARCH("Kérjük mutassa be az intézkedés környezeti és természeti hatásait!",A10)))</formula>
    </cfRule>
  </conditionalFormatting>
  <conditionalFormatting sqref="A16:F16">
    <cfRule type="expression" dxfId="2" priority="3">
      <formula>EXACT($D$15,"nem")</formula>
    </cfRule>
  </conditionalFormatting>
  <conditionalFormatting sqref="E15:F15">
    <cfRule type="expression" dxfId="1" priority="1">
      <formula>EXACT(D15,"nem")</formula>
    </cfRule>
    <cfRule type="expression" dxfId="0" priority="2">
      <formula>EXACT(D15,"nem")</formula>
    </cfRule>
  </conditionalFormatting>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hyperlinks>
    <hyperlink ref="E23" r:id="rId1" display="janos.meszaros@emmi.gov.hu"/>
    <hyperlink ref="D21" r:id="rId2"/>
    <hyperlink ref="D22" r:id="rId3"/>
  </hyperlinks>
  <printOptions horizontalCentered="1"/>
  <pageMargins left="0.74803149606299213" right="0.74803149606299213" top="0.98425196850393704" bottom="0.98425196850393704" header="0.51181102362204722" footer="0.51181102362204722"/>
  <pageSetup paperSize="9" scale="64" orientation="portrait" r:id="rId4"/>
  <headerFooter alignWithMargins="0"/>
  <drawing r:id="rId5"/>
  <legacyDrawing r:id="rId6"/>
  <mc:AlternateContent xmlns:mc="http://schemas.openxmlformats.org/markup-compatibility/2006">
    <mc:Choice Requires="x14">
      <controls>
        <mc:AlternateContent xmlns:mc="http://schemas.openxmlformats.org/markup-compatibility/2006">
          <mc:Choice Requires="x14">
            <control shapeId="5122" r:id="rId7"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8"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9"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10"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11"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12"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3"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4"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5"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6"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7"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topLeftCell="A4" zoomScaleNormal="100" zoomScaleSheetLayoutView="120" workbookViewId="0">
      <selection activeCell="A6" sqref="A6"/>
    </sheetView>
  </sheetViews>
  <sheetFormatPr defaultColWidth="8.85546875" defaultRowHeight="12.75" x14ac:dyDescent="0.2"/>
  <cols>
    <col min="1" max="2" width="58.28515625" customWidth="1"/>
  </cols>
  <sheetData>
    <row r="1" spans="1:5" ht="36.75" customHeight="1" x14ac:dyDescent="0.2">
      <c r="A1" s="548" t="s">
        <v>144</v>
      </c>
      <c r="B1" s="549"/>
      <c r="C1" s="3"/>
      <c r="D1" s="3"/>
      <c r="E1" s="3"/>
    </row>
    <row r="2" spans="1:5" s="30" customFormat="1" ht="58.5" customHeight="1" x14ac:dyDescent="0.2">
      <c r="A2" s="50" t="s">
        <v>145</v>
      </c>
      <c r="B2" s="50" t="s">
        <v>146</v>
      </c>
      <c r="C2" s="3"/>
      <c r="D2" s="3"/>
      <c r="E2" s="3"/>
    </row>
    <row r="3" spans="1:5" ht="290.45" customHeight="1" thickBot="1" x14ac:dyDescent="0.25">
      <c r="A3" s="94" t="s">
        <v>215</v>
      </c>
      <c r="B3" s="94" t="s">
        <v>226</v>
      </c>
    </row>
    <row r="4" spans="1:5" s="30" customFormat="1" ht="45" customHeight="1" x14ac:dyDescent="0.2">
      <c r="A4" s="546" t="s">
        <v>147</v>
      </c>
      <c r="B4" s="547"/>
    </row>
    <row r="5" spans="1:5" ht="26.25" customHeight="1" x14ac:dyDescent="0.2">
      <c r="A5" s="52" t="s">
        <v>148</v>
      </c>
      <c r="B5" s="51" t="s">
        <v>149</v>
      </c>
    </row>
    <row r="6" spans="1:5" ht="132" customHeight="1" thickBot="1" x14ac:dyDescent="0.25">
      <c r="A6" s="96" t="s">
        <v>227</v>
      </c>
      <c r="B6" s="95" t="s">
        <v>227</v>
      </c>
    </row>
  </sheetData>
  <sheetProtection sheet="1" objects="1" scenarios="1" formatCells="0" formatColumns="0" formatRows="0" insertColumns="0" insertRows="0"/>
  <mergeCells count="2">
    <mergeCell ref="A4:B4"/>
    <mergeCell ref="A1:B1"/>
  </mergeCells>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4" sqref="B4"/>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29"/>
      <c r="B2" s="29"/>
      <c r="C2" s="29"/>
      <c r="D2" s="29"/>
      <c r="E2" s="29"/>
      <c r="F2" s="29"/>
      <c r="G2" s="29"/>
      <c r="H2" s="29"/>
      <c r="I2" s="29"/>
      <c r="J2" s="29" t="s">
        <v>56</v>
      </c>
      <c r="K2" s="29"/>
      <c r="L2" s="29"/>
      <c r="M2" s="29"/>
      <c r="N2" s="29"/>
      <c r="O2" s="29"/>
    </row>
    <row r="3" spans="1:15" x14ac:dyDescent="0.2">
      <c r="A3" s="29"/>
      <c r="B3" s="29" t="s">
        <v>27</v>
      </c>
      <c r="C3" s="29"/>
      <c r="D3" s="29" t="s">
        <v>15</v>
      </c>
      <c r="E3" s="29" t="s">
        <v>15</v>
      </c>
      <c r="F3" s="29"/>
      <c r="G3" s="29" t="s">
        <v>64</v>
      </c>
      <c r="H3" s="29"/>
      <c r="I3" s="29"/>
      <c r="J3" s="29" t="s">
        <v>15</v>
      </c>
      <c r="K3" s="29"/>
      <c r="L3" s="29" t="s">
        <v>58</v>
      </c>
      <c r="M3" s="29"/>
      <c r="N3" s="29"/>
      <c r="O3" s="29"/>
    </row>
    <row r="4" spans="1:15" x14ac:dyDescent="0.2">
      <c r="A4" s="29"/>
      <c r="B4" s="29" t="s">
        <v>28</v>
      </c>
      <c r="C4" s="29"/>
      <c r="D4" s="29" t="s">
        <v>28</v>
      </c>
      <c r="E4" s="29" t="s">
        <v>28</v>
      </c>
      <c r="F4" s="29"/>
      <c r="G4" s="29" t="s">
        <v>65</v>
      </c>
      <c r="H4" s="29"/>
      <c r="I4" s="29"/>
      <c r="J4" s="29" t="s">
        <v>28</v>
      </c>
      <c r="K4" s="29"/>
      <c r="L4" s="29" t="s">
        <v>66</v>
      </c>
      <c r="M4" s="29"/>
      <c r="N4" s="29"/>
      <c r="O4" s="29"/>
    </row>
    <row r="5" spans="1:15" x14ac:dyDescent="0.2">
      <c r="A5" s="29"/>
      <c r="B5" s="29"/>
      <c r="C5" s="29"/>
      <c r="D5" s="29" t="s">
        <v>50</v>
      </c>
      <c r="E5" s="29" t="s">
        <v>13</v>
      </c>
      <c r="F5" s="29"/>
      <c r="G5" s="29" t="s">
        <v>15</v>
      </c>
      <c r="H5" s="29"/>
      <c r="I5" s="29"/>
      <c r="J5" s="29" t="s">
        <v>56</v>
      </c>
      <c r="K5" s="29"/>
      <c r="L5" s="29" t="s">
        <v>67</v>
      </c>
      <c r="M5" s="29"/>
      <c r="N5" s="29"/>
      <c r="O5" s="29"/>
    </row>
    <row r="6" spans="1:15" x14ac:dyDescent="0.2">
      <c r="A6" s="29"/>
      <c r="B6" s="29"/>
      <c r="C6" s="29"/>
      <c r="D6" s="29"/>
      <c r="E6" s="29"/>
      <c r="F6" s="29"/>
      <c r="G6" s="29"/>
      <c r="H6" s="29"/>
      <c r="I6" s="29"/>
      <c r="J6" s="29"/>
      <c r="K6" s="29"/>
      <c r="L6" s="29" t="s">
        <v>50</v>
      </c>
      <c r="M6" s="29"/>
      <c r="N6" s="29"/>
      <c r="O6" s="29"/>
    </row>
    <row r="7" spans="1:15" x14ac:dyDescent="0.2">
      <c r="A7" s="29"/>
      <c r="B7" s="29"/>
      <c r="C7" s="29"/>
      <c r="D7" s="29"/>
      <c r="E7" s="29"/>
      <c r="F7" s="29"/>
      <c r="G7" s="29"/>
      <c r="H7" s="29"/>
      <c r="I7" s="29"/>
      <c r="J7" s="29"/>
      <c r="K7" s="29"/>
      <c r="L7" s="29"/>
      <c r="M7" s="29"/>
      <c r="N7" s="29"/>
      <c r="O7" s="29"/>
    </row>
    <row r="8" spans="1:15" x14ac:dyDescent="0.2">
      <c r="A8" s="29"/>
      <c r="B8" s="29"/>
      <c r="C8" s="29"/>
      <c r="D8" s="29"/>
      <c r="E8" s="29"/>
      <c r="F8" s="29"/>
      <c r="G8" s="29"/>
      <c r="H8" s="29"/>
      <c r="I8" s="29"/>
      <c r="J8" s="29"/>
      <c r="K8" s="29"/>
      <c r="L8" s="29"/>
      <c r="M8" s="29"/>
      <c r="N8" s="29"/>
      <c r="O8" s="29"/>
    </row>
    <row r="9" spans="1:15" x14ac:dyDescent="0.2">
      <c r="A9" s="29" t="s">
        <v>68</v>
      </c>
      <c r="B9" s="29"/>
      <c r="C9" s="29"/>
      <c r="D9" s="29" t="s">
        <v>71</v>
      </c>
      <c r="E9" s="29"/>
      <c r="F9" s="29"/>
      <c r="G9" s="29"/>
      <c r="H9" s="29"/>
      <c r="I9" s="29"/>
      <c r="J9" s="29"/>
      <c r="K9" s="29"/>
      <c r="L9" s="29"/>
      <c r="M9" s="29"/>
      <c r="N9" s="29"/>
      <c r="O9" s="29"/>
    </row>
    <row r="10" spans="1:15" x14ac:dyDescent="0.2">
      <c r="A10" s="29">
        <v>1</v>
      </c>
      <c r="B10" s="29" t="b">
        <v>0</v>
      </c>
      <c r="C10" s="29"/>
      <c r="D10" s="29">
        <v>1</v>
      </c>
      <c r="E10" s="29" t="b">
        <v>1</v>
      </c>
      <c r="F10" s="29"/>
      <c r="G10" s="29"/>
      <c r="H10" s="29"/>
      <c r="I10" s="29"/>
      <c r="J10" s="29"/>
      <c r="K10" s="29"/>
      <c r="L10" s="29"/>
      <c r="M10" s="29"/>
      <c r="N10" s="29"/>
      <c r="O10" s="29"/>
    </row>
    <row r="11" spans="1:15" x14ac:dyDescent="0.2">
      <c r="A11" s="29">
        <v>2</v>
      </c>
      <c r="B11" s="29" t="b">
        <v>0</v>
      </c>
      <c r="C11" s="29"/>
      <c r="D11" s="29">
        <v>2</v>
      </c>
      <c r="E11" s="29" t="b">
        <v>0</v>
      </c>
      <c r="F11" s="29"/>
      <c r="G11" s="29"/>
      <c r="H11" s="29"/>
      <c r="I11" s="29"/>
      <c r="J11" s="29"/>
      <c r="K11" s="29"/>
      <c r="L11" s="29"/>
      <c r="M11" s="29"/>
      <c r="N11" s="29"/>
      <c r="O11" s="29"/>
    </row>
    <row r="12" spans="1:15" x14ac:dyDescent="0.2">
      <c r="A12" s="29">
        <v>3</v>
      </c>
      <c r="B12" s="29" t="b">
        <v>0</v>
      </c>
      <c r="C12" s="29"/>
      <c r="D12" s="29">
        <v>3</v>
      </c>
      <c r="E12" s="29" t="b">
        <v>0</v>
      </c>
      <c r="F12" s="29"/>
      <c r="G12" s="29"/>
      <c r="H12" s="29"/>
      <c r="I12" s="29"/>
      <c r="J12" s="29"/>
      <c r="K12" s="29"/>
      <c r="L12" s="29"/>
      <c r="M12" s="29"/>
      <c r="N12" s="29"/>
      <c r="O12" s="29"/>
    </row>
    <row r="13" spans="1:15" x14ac:dyDescent="0.2">
      <c r="A13" s="29">
        <v>4</v>
      </c>
      <c r="B13" s="29" t="b">
        <v>0</v>
      </c>
      <c r="C13" s="29"/>
      <c r="D13" s="29">
        <v>4</v>
      </c>
      <c r="E13" s="29" t="b">
        <v>0</v>
      </c>
      <c r="F13" s="29"/>
      <c r="G13" s="29"/>
      <c r="H13" s="29"/>
      <c r="I13" s="29"/>
      <c r="J13" s="29"/>
      <c r="K13" s="29"/>
      <c r="L13" s="29"/>
      <c r="M13" s="29"/>
      <c r="N13" s="29"/>
      <c r="O13" s="29"/>
    </row>
    <row r="14" spans="1:15" x14ac:dyDescent="0.2">
      <c r="A14" s="29">
        <v>5</v>
      </c>
      <c r="B14" s="29" t="b">
        <v>0</v>
      </c>
      <c r="C14" s="29"/>
      <c r="D14" s="29">
        <v>5</v>
      </c>
      <c r="E14" s="29" t="b">
        <v>0</v>
      </c>
      <c r="F14" s="29"/>
      <c r="G14" s="29"/>
      <c r="H14" s="29"/>
      <c r="I14" s="29"/>
      <c r="J14" s="29"/>
      <c r="K14" s="29"/>
      <c r="L14" s="29"/>
      <c r="M14" s="29"/>
      <c r="N14" s="29"/>
      <c r="O14" s="29"/>
    </row>
    <row r="15" spans="1:15" x14ac:dyDescent="0.2">
      <c r="A15" s="29">
        <v>6</v>
      </c>
      <c r="B15" s="29" t="b">
        <v>0</v>
      </c>
      <c r="C15" s="29"/>
      <c r="D15" s="29">
        <v>6</v>
      </c>
      <c r="E15" s="29" t="b">
        <v>0</v>
      </c>
      <c r="F15" s="29"/>
      <c r="G15" s="29"/>
      <c r="H15" s="29"/>
      <c r="I15" s="29"/>
      <c r="J15" s="29"/>
      <c r="K15" s="29"/>
      <c r="L15" s="29"/>
      <c r="M15" s="29"/>
      <c r="N15" s="29"/>
      <c r="O15" s="29"/>
    </row>
    <row r="16" spans="1:15" x14ac:dyDescent="0.2">
      <c r="A16" s="29"/>
      <c r="B16" s="29"/>
      <c r="C16" s="29"/>
      <c r="D16" s="29"/>
      <c r="E16" s="29"/>
      <c r="F16" s="29"/>
      <c r="G16" s="29"/>
      <c r="H16" s="29"/>
      <c r="I16" s="29"/>
      <c r="J16" s="29"/>
      <c r="K16" s="29"/>
      <c r="L16" s="29"/>
      <c r="M16" s="29"/>
      <c r="N16" s="29"/>
      <c r="O16" s="29"/>
    </row>
    <row r="17" spans="1:15" x14ac:dyDescent="0.2">
      <c r="A17" s="29"/>
      <c r="B17" s="29"/>
      <c r="C17" s="29"/>
      <c r="D17" s="29"/>
      <c r="E17" s="29"/>
      <c r="F17" s="29"/>
      <c r="G17" s="29"/>
      <c r="H17" s="29"/>
      <c r="I17" s="29"/>
      <c r="J17" s="29"/>
      <c r="K17" s="29"/>
      <c r="L17" s="29"/>
      <c r="M17" s="29"/>
      <c r="N17" s="29"/>
      <c r="O17" s="29"/>
    </row>
    <row r="18" spans="1:15" x14ac:dyDescent="0.2">
      <c r="A18" s="29"/>
      <c r="B18" s="29"/>
      <c r="C18" s="29"/>
      <c r="D18" s="29"/>
      <c r="E18" s="29"/>
      <c r="F18" s="29"/>
      <c r="G18" s="29"/>
      <c r="H18" s="29"/>
      <c r="I18" s="29"/>
      <c r="J18" s="29"/>
      <c r="K18" s="29"/>
      <c r="L18" s="29"/>
      <c r="M18" s="29"/>
      <c r="N18" s="29"/>
      <c r="O18" s="29"/>
    </row>
    <row r="19" spans="1:15" x14ac:dyDescent="0.2">
      <c r="A19" s="29"/>
      <c r="B19" s="29"/>
      <c r="C19" s="29"/>
      <c r="D19" s="29"/>
      <c r="E19" s="29"/>
      <c r="F19" s="29"/>
      <c r="G19" s="29"/>
      <c r="H19" s="29"/>
      <c r="I19" s="29"/>
      <c r="J19" s="29"/>
      <c r="K19" s="29"/>
      <c r="L19" s="29"/>
      <c r="M19" s="29"/>
      <c r="N19" s="29"/>
      <c r="O19" s="29"/>
    </row>
    <row r="20" spans="1:15" x14ac:dyDescent="0.2">
      <c r="A20" s="29"/>
      <c r="B20" s="29"/>
      <c r="C20" s="29"/>
      <c r="D20" s="29"/>
      <c r="E20" s="29"/>
      <c r="F20" s="29"/>
      <c r="G20" s="29"/>
      <c r="H20" s="29"/>
      <c r="I20" s="29"/>
      <c r="J20" s="29"/>
      <c r="K20" s="29"/>
      <c r="L20" s="29"/>
      <c r="M20" s="29"/>
      <c r="N20" s="29"/>
      <c r="O20" s="29"/>
    </row>
    <row r="21" spans="1:15" x14ac:dyDescent="0.2">
      <c r="A21" s="29" t="s">
        <v>119</v>
      </c>
      <c r="B21" s="29"/>
      <c r="C21" s="29"/>
      <c r="D21" s="29"/>
      <c r="E21" s="6" t="s">
        <v>167</v>
      </c>
      <c r="F21" s="29"/>
      <c r="G21" s="29"/>
      <c r="H21" s="6" t="s">
        <v>172</v>
      </c>
      <c r="I21" s="29"/>
      <c r="J21" s="29"/>
      <c r="K21" s="29"/>
      <c r="L21" s="29"/>
      <c r="M21" s="29"/>
    </row>
    <row r="22" spans="1:15" x14ac:dyDescent="0.2">
      <c r="A22" s="29" t="s">
        <v>116</v>
      </c>
      <c r="B22" s="29"/>
      <c r="C22" s="29"/>
      <c r="D22" s="29"/>
      <c r="E22" s="6" t="s">
        <v>168</v>
      </c>
      <c r="F22" s="29"/>
      <c r="G22" s="29"/>
      <c r="H22" s="6" t="s">
        <v>173</v>
      </c>
      <c r="I22" s="29"/>
      <c r="J22" s="29"/>
      <c r="K22" s="29"/>
      <c r="L22" s="29"/>
      <c r="M22" s="29"/>
      <c r="N22" s="29"/>
      <c r="O22" s="29"/>
    </row>
    <row r="23" spans="1:15" x14ac:dyDescent="0.2">
      <c r="A23" s="29" t="s">
        <v>117</v>
      </c>
      <c r="B23" s="29"/>
      <c r="C23" s="29"/>
      <c r="D23" s="29"/>
      <c r="E23" s="6" t="s">
        <v>169</v>
      </c>
      <c r="F23" s="29"/>
      <c r="G23" s="29"/>
      <c r="H23" s="6" t="s">
        <v>50</v>
      </c>
      <c r="I23" s="29"/>
      <c r="J23" s="29"/>
      <c r="K23" s="29"/>
      <c r="L23" s="29"/>
      <c r="M23" s="29"/>
      <c r="N23" s="29"/>
      <c r="O23" s="29"/>
    </row>
    <row r="24" spans="1:15" x14ac:dyDescent="0.2">
      <c r="A24" s="29" t="s">
        <v>118</v>
      </c>
      <c r="B24" s="29"/>
      <c r="C24" s="29"/>
      <c r="D24" s="29"/>
      <c r="E24" s="6" t="s">
        <v>170</v>
      </c>
      <c r="F24" s="29"/>
      <c r="G24" s="29"/>
      <c r="H24" s="29"/>
      <c r="I24" s="29"/>
      <c r="J24" s="29"/>
      <c r="K24" s="29"/>
      <c r="L24" s="29"/>
      <c r="M24" s="29"/>
      <c r="N24" s="29"/>
      <c r="O24" s="29"/>
    </row>
    <row r="25" spans="1:15" x14ac:dyDescent="0.2">
      <c r="A25" s="29"/>
      <c r="B25" s="29"/>
      <c r="C25" s="29"/>
      <c r="D25" s="29"/>
      <c r="E25" s="6" t="s">
        <v>171</v>
      </c>
      <c r="F25" s="29"/>
      <c r="G25" s="29"/>
      <c r="H25" s="29"/>
      <c r="I25" s="29"/>
      <c r="J25" s="29"/>
      <c r="K25" s="29"/>
      <c r="L25" s="29"/>
      <c r="M25" s="29"/>
      <c r="N25" s="29"/>
      <c r="O25" s="29"/>
    </row>
    <row r="26" spans="1:15" x14ac:dyDescent="0.2">
      <c r="A26" s="29" t="s">
        <v>116</v>
      </c>
      <c r="B26" s="29"/>
      <c r="C26" s="29"/>
      <c r="D26" s="29"/>
      <c r="E26" s="6" t="s">
        <v>83</v>
      </c>
      <c r="F26" s="29"/>
      <c r="G26" s="29"/>
      <c r="H26" s="29"/>
      <c r="I26" s="29"/>
      <c r="J26" s="29"/>
      <c r="K26" s="29"/>
      <c r="L26" s="29"/>
      <c r="M26" s="29"/>
      <c r="N26" s="29"/>
      <c r="O26" s="29"/>
    </row>
    <row r="27" spans="1:15" x14ac:dyDescent="0.2">
      <c r="A27" s="29"/>
      <c r="B27" s="29"/>
      <c r="C27" s="29"/>
      <c r="D27" s="29"/>
      <c r="E27" t="s">
        <v>83</v>
      </c>
      <c r="F27" s="29"/>
      <c r="G27" s="29"/>
      <c r="H27" s="29"/>
      <c r="I27" s="29"/>
      <c r="J27" s="29"/>
      <c r="K27" s="29"/>
      <c r="L27" s="29"/>
      <c r="M27" s="29"/>
      <c r="N27" s="29"/>
      <c r="O27" s="29"/>
    </row>
    <row r="28" spans="1:15" x14ac:dyDescent="0.2">
      <c r="A28" s="29"/>
      <c r="B28" s="29"/>
      <c r="C28" s="29"/>
      <c r="D28" s="29"/>
      <c r="E28" s="29"/>
      <c r="F28" s="29"/>
      <c r="G28" s="29"/>
      <c r="H28" s="29"/>
      <c r="I28" s="29"/>
      <c r="J28" s="29"/>
      <c r="K28" s="29"/>
      <c r="L28" s="29"/>
      <c r="M28" s="29"/>
      <c r="N28" s="29"/>
      <c r="O28" s="29"/>
    </row>
    <row r="29" spans="1:15" x14ac:dyDescent="0.2">
      <c r="A29" s="29"/>
      <c r="B29" s="29"/>
      <c r="C29" s="29"/>
      <c r="D29" s="29"/>
      <c r="E29" s="29"/>
      <c r="F29" s="29"/>
      <c r="G29" s="29"/>
      <c r="H29" s="29"/>
      <c r="I29" s="29"/>
      <c r="J29" s="29"/>
      <c r="K29" s="29"/>
      <c r="L29" s="29"/>
      <c r="M29" s="29"/>
      <c r="N29" s="29"/>
      <c r="O29" s="29"/>
    </row>
    <row r="30" spans="1:15" x14ac:dyDescent="0.2">
      <c r="A30" s="29"/>
      <c r="B30" s="29"/>
      <c r="C30" s="29"/>
      <c r="D30" s="29"/>
      <c r="E30" s="29"/>
      <c r="F30" s="29"/>
      <c r="G30" s="29"/>
      <c r="H30" s="29"/>
      <c r="I30" s="29"/>
      <c r="J30" s="29"/>
      <c r="K30" s="29"/>
      <c r="L30" s="29"/>
      <c r="M30" s="29"/>
      <c r="N30" s="29"/>
      <c r="O30" s="29"/>
    </row>
    <row r="31" spans="1:15" x14ac:dyDescent="0.2">
      <c r="A31" s="29"/>
      <c r="B31" s="29"/>
      <c r="C31" s="29"/>
      <c r="D31" s="29"/>
      <c r="E31" s="29"/>
      <c r="F31" s="29"/>
      <c r="G31" s="29"/>
      <c r="H31" s="29"/>
      <c r="I31" s="29"/>
      <c r="J31" s="29"/>
      <c r="K31" s="29"/>
      <c r="L31" s="29"/>
      <c r="M31" s="29"/>
      <c r="N31" s="29"/>
      <c r="O31" s="29"/>
    </row>
    <row r="32" spans="1:15" x14ac:dyDescent="0.2">
      <c r="A32" s="29"/>
      <c r="B32" s="29"/>
      <c r="C32" s="29"/>
      <c r="D32" s="29"/>
      <c r="E32" s="29"/>
      <c r="F32" s="29"/>
      <c r="G32" s="29"/>
      <c r="H32" s="29"/>
      <c r="I32" s="29"/>
      <c r="J32" s="29"/>
      <c r="K32" s="29"/>
      <c r="L32" s="29"/>
      <c r="M32" s="29"/>
      <c r="N32" s="29"/>
      <c r="O32" s="29"/>
    </row>
    <row r="33" spans="1:15" x14ac:dyDescent="0.2">
      <c r="A33" s="29"/>
      <c r="B33" s="29"/>
      <c r="C33" s="29"/>
      <c r="D33" s="29"/>
      <c r="E33" s="29"/>
      <c r="F33" s="29"/>
      <c r="G33" s="29"/>
      <c r="H33" s="29"/>
      <c r="I33" s="29"/>
      <c r="J33" s="29"/>
      <c r="K33" s="29"/>
      <c r="L33" s="29"/>
      <c r="M33" s="29"/>
      <c r="N33" s="29"/>
      <c r="O33" s="29"/>
    </row>
    <row r="34" spans="1:15" x14ac:dyDescent="0.2">
      <c r="A34" s="29"/>
      <c r="B34" s="29"/>
      <c r="C34" s="29"/>
      <c r="D34" s="29"/>
      <c r="E34" s="29"/>
      <c r="F34" s="29"/>
      <c r="G34" s="29"/>
      <c r="H34" s="29"/>
      <c r="I34" s="29"/>
      <c r="J34" s="29"/>
      <c r="K34" s="29"/>
      <c r="L34" s="29"/>
      <c r="M34" s="29"/>
      <c r="N34" s="29"/>
      <c r="O34" s="29"/>
    </row>
    <row r="35" spans="1:15" x14ac:dyDescent="0.2">
      <c r="A35" s="29"/>
      <c r="B35" s="29"/>
      <c r="C35" s="29"/>
      <c r="D35" s="29"/>
      <c r="E35" s="29"/>
      <c r="F35" s="29"/>
      <c r="G35" s="29"/>
      <c r="H35" s="29"/>
      <c r="I35" s="29"/>
      <c r="J35" s="29"/>
      <c r="K35" s="29"/>
      <c r="L35" s="29"/>
      <c r="M35" s="29"/>
      <c r="N35" s="29"/>
      <c r="O35" s="29"/>
    </row>
    <row r="36" spans="1:15" x14ac:dyDescent="0.2">
      <c r="A36" s="29"/>
      <c r="B36" s="29"/>
      <c r="C36" s="29"/>
      <c r="D36" s="29"/>
      <c r="E36" s="29"/>
      <c r="F36" s="29"/>
      <c r="G36" s="29"/>
      <c r="H36" s="29"/>
      <c r="I36" s="29"/>
      <c r="J36" s="29"/>
      <c r="K36" s="29"/>
      <c r="L36" s="29"/>
      <c r="M36" s="29"/>
      <c r="N36" s="29"/>
      <c r="O36" s="29"/>
    </row>
    <row r="37" spans="1:15" x14ac:dyDescent="0.2">
      <c r="A37" s="29"/>
      <c r="B37" s="29"/>
      <c r="C37" s="29"/>
      <c r="D37" s="29"/>
      <c r="E37" s="29"/>
      <c r="F37" s="29"/>
      <c r="G37" s="29"/>
      <c r="H37" s="29"/>
      <c r="I37" s="29"/>
      <c r="J37" s="29"/>
      <c r="K37" s="29"/>
      <c r="L37" s="29"/>
      <c r="M37" s="29"/>
      <c r="N37" s="29"/>
      <c r="O37" s="29"/>
    </row>
    <row r="38" spans="1:15" x14ac:dyDescent="0.2">
      <c r="A38" s="29"/>
      <c r="B38" s="29"/>
      <c r="C38" s="29"/>
      <c r="D38" s="29"/>
      <c r="E38" s="29"/>
      <c r="F38" s="29"/>
      <c r="G38" s="29"/>
      <c r="H38" s="29"/>
      <c r="I38" s="29"/>
      <c r="J38" s="29"/>
      <c r="K38" s="29"/>
      <c r="L38" s="29"/>
      <c r="M38" s="29"/>
      <c r="N38" s="29"/>
      <c r="O38" s="29"/>
    </row>
    <row r="39" spans="1:15" x14ac:dyDescent="0.2">
      <c r="A39" s="29"/>
      <c r="B39" s="29"/>
      <c r="C39" s="29"/>
      <c r="D39" s="29"/>
      <c r="E39" s="29"/>
      <c r="F39" s="29"/>
      <c r="G39" s="29"/>
      <c r="H39" s="29"/>
      <c r="I39" s="29"/>
      <c r="J39" s="29"/>
      <c r="K39" s="29"/>
      <c r="L39" s="29"/>
      <c r="M39" s="29"/>
      <c r="N39" s="29"/>
      <c r="O39" s="29"/>
    </row>
    <row r="40" spans="1:15" x14ac:dyDescent="0.2">
      <c r="A40" s="29"/>
      <c r="B40" s="29"/>
      <c r="C40" s="29"/>
      <c r="D40" s="29"/>
      <c r="E40" s="29"/>
      <c r="F40" s="29"/>
      <c r="G40" s="29"/>
      <c r="H40" s="29"/>
      <c r="I40" s="29"/>
      <c r="J40" s="29"/>
      <c r="K40" s="29"/>
      <c r="L40" s="29"/>
      <c r="M40" s="29"/>
      <c r="N40" s="29"/>
      <c r="O40" s="29"/>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10" sqref="A10:P10"/>
    </sheetView>
  </sheetViews>
  <sheetFormatPr defaultRowHeight="12.75" x14ac:dyDescent="0.2"/>
  <sheetData>
    <row r="1" spans="1:16" ht="12.75" customHeight="1" x14ac:dyDescent="0.2">
      <c r="A1" s="552" t="s">
        <v>175</v>
      </c>
      <c r="B1" s="552"/>
      <c r="C1" s="552"/>
      <c r="D1" s="552"/>
      <c r="E1" s="552"/>
      <c r="F1" s="552"/>
      <c r="G1" s="552"/>
      <c r="H1" s="552"/>
      <c r="I1" s="552"/>
      <c r="J1" s="552"/>
      <c r="K1" s="552"/>
      <c r="L1" s="552"/>
      <c r="M1" s="552"/>
      <c r="N1" s="552"/>
      <c r="O1" s="552"/>
      <c r="P1" s="56"/>
    </row>
    <row r="2" spans="1:16" x14ac:dyDescent="0.2">
      <c r="A2" s="552"/>
      <c r="B2" s="552"/>
      <c r="C2" s="552"/>
      <c r="D2" s="552"/>
      <c r="E2" s="552"/>
      <c r="F2" s="552"/>
      <c r="G2" s="552"/>
      <c r="H2" s="552"/>
      <c r="I2" s="552"/>
      <c r="J2" s="552"/>
      <c r="K2" s="552"/>
      <c r="L2" s="552"/>
      <c r="M2" s="552"/>
      <c r="N2" s="552"/>
      <c r="O2" s="552"/>
      <c r="P2" s="56"/>
    </row>
    <row r="3" spans="1:16" x14ac:dyDescent="0.2">
      <c r="A3" s="552"/>
      <c r="B3" s="552"/>
      <c r="C3" s="552"/>
      <c r="D3" s="552"/>
      <c r="E3" s="552"/>
      <c r="F3" s="552"/>
      <c r="G3" s="552"/>
      <c r="H3" s="552"/>
      <c r="I3" s="552"/>
      <c r="J3" s="552"/>
      <c r="K3" s="552"/>
      <c r="L3" s="552"/>
      <c r="M3" s="552"/>
      <c r="N3" s="552"/>
      <c r="O3" s="552"/>
      <c r="P3" s="56"/>
    </row>
    <row r="4" spans="1:16" x14ac:dyDescent="0.2">
      <c r="A4" s="552"/>
      <c r="B4" s="552"/>
      <c r="C4" s="552"/>
      <c r="D4" s="552"/>
      <c r="E4" s="552"/>
      <c r="F4" s="552"/>
      <c r="G4" s="552"/>
      <c r="H4" s="552"/>
      <c r="I4" s="552"/>
      <c r="J4" s="552"/>
      <c r="K4" s="552"/>
      <c r="L4" s="552"/>
      <c r="M4" s="552"/>
      <c r="N4" s="552"/>
      <c r="O4" s="552"/>
      <c r="P4" s="56"/>
    </row>
    <row r="5" spans="1:16" x14ac:dyDescent="0.2">
      <c r="A5" s="552"/>
      <c r="B5" s="552"/>
      <c r="C5" s="552"/>
      <c r="D5" s="552"/>
      <c r="E5" s="552"/>
      <c r="F5" s="552"/>
      <c r="G5" s="552"/>
      <c r="H5" s="552"/>
      <c r="I5" s="552"/>
      <c r="J5" s="552"/>
      <c r="K5" s="552"/>
      <c r="L5" s="552"/>
      <c r="M5" s="552"/>
      <c r="N5" s="552"/>
      <c r="O5" s="552"/>
      <c r="P5" s="56"/>
    </row>
    <row r="6" spans="1:16" x14ac:dyDescent="0.2">
      <c r="A6" s="552"/>
      <c r="B6" s="552"/>
      <c r="C6" s="552"/>
      <c r="D6" s="552"/>
      <c r="E6" s="552"/>
      <c r="F6" s="552"/>
      <c r="G6" s="552"/>
      <c r="H6" s="552"/>
      <c r="I6" s="552"/>
      <c r="J6" s="552"/>
      <c r="K6" s="552"/>
      <c r="L6" s="552"/>
      <c r="M6" s="552"/>
      <c r="N6" s="552"/>
      <c r="O6" s="552"/>
      <c r="P6" s="56"/>
    </row>
    <row r="7" spans="1:16" x14ac:dyDescent="0.2">
      <c r="A7" s="553"/>
      <c r="B7" s="553"/>
      <c r="C7" s="553"/>
      <c r="D7" s="553"/>
      <c r="E7" s="553"/>
      <c r="F7" s="553"/>
      <c r="G7" s="553"/>
      <c r="H7" s="553"/>
      <c r="I7" s="553"/>
      <c r="J7" s="553"/>
      <c r="K7" s="553"/>
      <c r="L7" s="553"/>
      <c r="M7" s="553"/>
      <c r="N7" s="553"/>
      <c r="O7" s="553"/>
      <c r="P7" s="56"/>
    </row>
    <row r="8" spans="1:16" ht="31.5" customHeight="1" x14ac:dyDescent="0.2">
      <c r="A8" s="551" t="s">
        <v>174</v>
      </c>
      <c r="B8" s="551"/>
      <c r="C8" s="551"/>
      <c r="D8" s="551"/>
      <c r="E8" s="551"/>
      <c r="F8" s="551"/>
      <c r="G8" s="551"/>
      <c r="H8" s="551"/>
      <c r="I8" s="551"/>
      <c r="J8" s="551"/>
      <c r="K8" s="551"/>
      <c r="L8" s="551"/>
      <c r="M8" s="551"/>
      <c r="N8" s="551"/>
      <c r="O8" s="551"/>
      <c r="P8" s="10"/>
    </row>
    <row r="9" spans="1:16" ht="81" customHeight="1" x14ac:dyDescent="0.2">
      <c r="A9" s="554" t="s">
        <v>178</v>
      </c>
      <c r="B9" s="555"/>
      <c r="C9" s="555"/>
      <c r="D9" s="555"/>
      <c r="E9" s="555"/>
      <c r="F9" s="555"/>
      <c r="G9" s="555"/>
      <c r="H9" s="555"/>
      <c r="I9" s="555"/>
      <c r="J9" s="555"/>
      <c r="K9" s="555"/>
      <c r="L9" s="555"/>
      <c r="M9" s="555"/>
      <c r="N9" s="555"/>
      <c r="O9" s="555"/>
      <c r="P9" s="555"/>
    </row>
    <row r="10" spans="1:16" x14ac:dyDescent="0.2">
      <c r="A10" s="550"/>
      <c r="B10" s="550"/>
      <c r="C10" s="550"/>
      <c r="D10" s="550"/>
      <c r="E10" s="550"/>
      <c r="F10" s="550"/>
      <c r="G10" s="550"/>
      <c r="H10" s="550"/>
      <c r="I10" s="550"/>
      <c r="J10" s="550"/>
      <c r="K10" s="550"/>
      <c r="L10" s="550"/>
      <c r="M10" s="550"/>
      <c r="N10" s="550"/>
      <c r="O10" s="550"/>
      <c r="P10" s="550"/>
    </row>
    <row r="11" spans="1:16" x14ac:dyDescent="0.2">
      <c r="A11" s="550"/>
      <c r="B11" s="550"/>
      <c r="C11" s="550"/>
      <c r="D11" s="550"/>
      <c r="E11" s="550"/>
      <c r="F11" s="550"/>
      <c r="G11" s="550"/>
      <c r="H11" s="550"/>
      <c r="I11" s="550"/>
      <c r="J11" s="550"/>
      <c r="K11" s="550"/>
      <c r="L11" s="550"/>
      <c r="M11" s="550"/>
      <c r="N11" s="550"/>
      <c r="O11" s="550"/>
      <c r="P11" s="550"/>
    </row>
    <row r="12" spans="1:16" x14ac:dyDescent="0.2">
      <c r="A12" s="550"/>
      <c r="B12" s="550"/>
      <c r="C12" s="550"/>
      <c r="D12" s="550"/>
      <c r="E12" s="550"/>
      <c r="F12" s="550"/>
      <c r="G12" s="550"/>
      <c r="H12" s="550"/>
      <c r="I12" s="550"/>
      <c r="J12" s="550"/>
      <c r="K12" s="550"/>
      <c r="L12" s="550"/>
      <c r="M12" s="550"/>
      <c r="N12" s="550"/>
      <c r="O12" s="550"/>
      <c r="P12" s="550"/>
    </row>
    <row r="13" spans="1:16" x14ac:dyDescent="0.2">
      <c r="A13" s="550"/>
      <c r="B13" s="550"/>
      <c r="C13" s="550"/>
      <c r="D13" s="550"/>
      <c r="E13" s="550"/>
      <c r="F13" s="550"/>
      <c r="G13" s="550"/>
      <c r="H13" s="550"/>
      <c r="I13" s="550"/>
      <c r="J13" s="550"/>
      <c r="K13" s="550"/>
      <c r="L13" s="550"/>
      <c r="M13" s="550"/>
      <c r="N13" s="550"/>
      <c r="O13" s="550"/>
      <c r="P13" s="550"/>
    </row>
    <row r="14" spans="1:16" x14ac:dyDescent="0.2">
      <c r="A14" s="550"/>
      <c r="B14" s="550"/>
      <c r="C14" s="550"/>
      <c r="D14" s="550"/>
      <c r="E14" s="550"/>
      <c r="F14" s="550"/>
      <c r="G14" s="550"/>
      <c r="H14" s="550"/>
      <c r="I14" s="550"/>
      <c r="J14" s="550"/>
      <c r="K14" s="550"/>
      <c r="L14" s="550"/>
      <c r="M14" s="550"/>
      <c r="N14" s="550"/>
      <c r="O14" s="550"/>
      <c r="P14" s="550"/>
    </row>
    <row r="15" spans="1:16" x14ac:dyDescent="0.2">
      <c r="A15" s="550"/>
      <c r="B15" s="550"/>
      <c r="C15" s="550"/>
      <c r="D15" s="550"/>
      <c r="E15" s="550"/>
      <c r="F15" s="550"/>
      <c r="G15" s="550"/>
      <c r="H15" s="550"/>
      <c r="I15" s="550"/>
      <c r="J15" s="550"/>
      <c r="K15" s="550"/>
      <c r="L15" s="550"/>
      <c r="M15" s="550"/>
      <c r="N15" s="550"/>
      <c r="O15" s="550"/>
      <c r="P15" s="550"/>
    </row>
    <row r="16" spans="1:16" x14ac:dyDescent="0.2">
      <c r="A16" s="550"/>
      <c r="B16" s="550"/>
      <c r="C16" s="550"/>
      <c r="D16" s="550"/>
      <c r="E16" s="550"/>
      <c r="F16" s="550"/>
      <c r="G16" s="550"/>
      <c r="H16" s="550"/>
      <c r="I16" s="550"/>
      <c r="J16" s="550"/>
      <c r="K16" s="550"/>
      <c r="L16" s="550"/>
      <c r="M16" s="550"/>
      <c r="N16" s="550"/>
      <c r="O16" s="550"/>
      <c r="P16" s="550"/>
    </row>
    <row r="17" spans="1:16" x14ac:dyDescent="0.2">
      <c r="A17" s="550"/>
      <c r="B17" s="550"/>
      <c r="C17" s="550"/>
      <c r="D17" s="550"/>
      <c r="E17" s="550"/>
      <c r="F17" s="550"/>
      <c r="G17" s="550"/>
      <c r="H17" s="550"/>
      <c r="I17" s="550"/>
      <c r="J17" s="550"/>
      <c r="K17" s="550"/>
      <c r="L17" s="550"/>
      <c r="M17" s="550"/>
      <c r="N17" s="550"/>
      <c r="O17" s="550"/>
      <c r="P17" s="550"/>
    </row>
    <row r="18" spans="1:16" x14ac:dyDescent="0.2">
      <c r="A18" s="550"/>
      <c r="B18" s="550"/>
      <c r="C18" s="550"/>
      <c r="D18" s="550"/>
      <c r="E18" s="550"/>
      <c r="F18" s="550"/>
      <c r="G18" s="550"/>
      <c r="H18" s="550"/>
      <c r="I18" s="550"/>
      <c r="J18" s="550"/>
      <c r="K18" s="550"/>
      <c r="L18" s="550"/>
      <c r="M18" s="550"/>
      <c r="N18" s="550"/>
      <c r="O18" s="550"/>
      <c r="P18" s="550"/>
    </row>
    <row r="19" spans="1:16" x14ac:dyDescent="0.2">
      <c r="A19" s="550"/>
      <c r="B19" s="550"/>
      <c r="C19" s="550"/>
      <c r="D19" s="550"/>
      <c r="E19" s="550"/>
      <c r="F19" s="550"/>
      <c r="G19" s="550"/>
      <c r="H19" s="550"/>
      <c r="I19" s="550"/>
      <c r="J19" s="550"/>
      <c r="K19" s="550"/>
      <c r="L19" s="550"/>
      <c r="M19" s="550"/>
      <c r="N19" s="550"/>
      <c r="O19" s="550"/>
      <c r="P19" s="550"/>
    </row>
    <row r="20" spans="1:16" x14ac:dyDescent="0.2">
      <c r="A20" s="550"/>
      <c r="B20" s="550"/>
      <c r="C20" s="550"/>
      <c r="D20" s="550"/>
      <c r="E20" s="550"/>
      <c r="F20" s="550"/>
      <c r="G20" s="550"/>
      <c r="H20" s="550"/>
      <c r="I20" s="550"/>
      <c r="J20" s="550"/>
      <c r="K20" s="550"/>
      <c r="L20" s="550"/>
      <c r="M20" s="550"/>
      <c r="N20" s="550"/>
      <c r="O20" s="550"/>
      <c r="P20" s="550"/>
    </row>
    <row r="21" spans="1:16" x14ac:dyDescent="0.2">
      <c r="A21" s="550"/>
      <c r="B21" s="550"/>
      <c r="C21" s="550"/>
      <c r="D21" s="550"/>
      <c r="E21" s="550"/>
      <c r="F21" s="550"/>
      <c r="G21" s="550"/>
      <c r="H21" s="550"/>
      <c r="I21" s="550"/>
      <c r="J21" s="550"/>
      <c r="K21" s="550"/>
      <c r="L21" s="550"/>
      <c r="M21" s="550"/>
      <c r="N21" s="550"/>
      <c r="O21" s="550"/>
      <c r="P21" s="550"/>
    </row>
    <row r="22" spans="1:16" x14ac:dyDescent="0.2">
      <c r="A22" s="550"/>
      <c r="B22" s="550"/>
      <c r="C22" s="550"/>
      <c r="D22" s="550"/>
      <c r="E22" s="550"/>
      <c r="F22" s="550"/>
      <c r="G22" s="550"/>
      <c r="H22" s="550"/>
      <c r="I22" s="550"/>
      <c r="J22" s="550"/>
      <c r="K22" s="550"/>
      <c r="L22" s="550"/>
      <c r="M22" s="550"/>
      <c r="N22" s="550"/>
      <c r="O22" s="550"/>
      <c r="P22" s="550"/>
    </row>
    <row r="23" spans="1:16" x14ac:dyDescent="0.2">
      <c r="A23" s="550"/>
      <c r="B23" s="550"/>
      <c r="C23" s="550"/>
      <c r="D23" s="550"/>
      <c r="E23" s="550"/>
      <c r="F23" s="550"/>
      <c r="G23" s="550"/>
      <c r="H23" s="550"/>
      <c r="I23" s="550"/>
      <c r="J23" s="550"/>
      <c r="K23" s="550"/>
      <c r="L23" s="550"/>
      <c r="M23" s="550"/>
      <c r="N23" s="550"/>
      <c r="O23" s="550"/>
      <c r="P23" s="550"/>
    </row>
    <row r="24" spans="1:16" x14ac:dyDescent="0.2">
      <c r="A24" s="550"/>
      <c r="B24" s="550"/>
      <c r="C24" s="550"/>
      <c r="D24" s="550"/>
      <c r="E24" s="550"/>
      <c r="F24" s="550"/>
      <c r="G24" s="550"/>
      <c r="H24" s="550"/>
      <c r="I24" s="550"/>
      <c r="J24" s="550"/>
      <c r="K24" s="550"/>
      <c r="L24" s="550"/>
      <c r="M24" s="550"/>
      <c r="N24" s="550"/>
      <c r="O24" s="550"/>
      <c r="P24" s="550"/>
    </row>
    <row r="25" spans="1:16" x14ac:dyDescent="0.2">
      <c r="A25" s="550"/>
      <c r="B25" s="550"/>
      <c r="C25" s="550"/>
      <c r="D25" s="550"/>
      <c r="E25" s="550"/>
      <c r="F25" s="550"/>
      <c r="G25" s="550"/>
      <c r="H25" s="550"/>
      <c r="I25" s="550"/>
      <c r="J25" s="550"/>
      <c r="K25" s="550"/>
      <c r="L25" s="550"/>
      <c r="M25" s="550"/>
      <c r="N25" s="550"/>
      <c r="O25" s="550"/>
      <c r="P25" s="550"/>
    </row>
    <row r="26" spans="1:16" x14ac:dyDescent="0.2">
      <c r="A26" s="550"/>
      <c r="B26" s="550"/>
      <c r="C26" s="550"/>
      <c r="D26" s="550"/>
      <c r="E26" s="550"/>
      <c r="F26" s="550"/>
      <c r="G26" s="550"/>
      <c r="H26" s="550"/>
      <c r="I26" s="550"/>
      <c r="J26" s="550"/>
      <c r="K26" s="550"/>
      <c r="L26" s="550"/>
      <c r="M26" s="550"/>
      <c r="N26" s="550"/>
      <c r="O26" s="550"/>
      <c r="P26" s="550"/>
    </row>
    <row r="27" spans="1:16" x14ac:dyDescent="0.2">
      <c r="A27" s="550"/>
      <c r="B27" s="550"/>
      <c r="C27" s="550"/>
      <c r="D27" s="550"/>
      <c r="E27" s="550"/>
      <c r="F27" s="550"/>
      <c r="G27" s="550"/>
      <c r="H27" s="550"/>
      <c r="I27" s="550"/>
      <c r="J27" s="550"/>
      <c r="K27" s="550"/>
      <c r="L27" s="550"/>
      <c r="M27" s="550"/>
      <c r="N27" s="550"/>
      <c r="O27" s="550"/>
      <c r="P27" s="550"/>
    </row>
    <row r="28" spans="1:16" x14ac:dyDescent="0.2">
      <c r="A28" s="550"/>
      <c r="B28" s="550"/>
      <c r="C28" s="550"/>
      <c r="D28" s="550"/>
      <c r="E28" s="550"/>
      <c r="F28" s="550"/>
      <c r="G28" s="550"/>
      <c r="H28" s="550"/>
      <c r="I28" s="550"/>
      <c r="J28" s="550"/>
      <c r="K28" s="550"/>
      <c r="L28" s="550"/>
      <c r="M28" s="550"/>
      <c r="N28" s="550"/>
      <c r="O28" s="550"/>
      <c r="P28" s="550"/>
    </row>
    <row r="29" spans="1:16" x14ac:dyDescent="0.2">
      <c r="A29" s="550"/>
      <c r="B29" s="550"/>
      <c r="C29" s="550"/>
      <c r="D29" s="550"/>
      <c r="E29" s="550"/>
      <c r="F29" s="550"/>
      <c r="G29" s="550"/>
      <c r="H29" s="550"/>
      <c r="I29" s="550"/>
      <c r="J29" s="550"/>
      <c r="K29" s="550"/>
      <c r="L29" s="550"/>
      <c r="M29" s="550"/>
      <c r="N29" s="550"/>
      <c r="O29" s="550"/>
      <c r="P29" s="550"/>
    </row>
    <row r="30" spans="1:16" x14ac:dyDescent="0.2">
      <c r="A30" s="550"/>
      <c r="B30" s="550"/>
      <c r="C30" s="550"/>
      <c r="D30" s="550"/>
      <c r="E30" s="550"/>
      <c r="F30" s="550"/>
      <c r="G30" s="550"/>
      <c r="H30" s="550"/>
      <c r="I30" s="550"/>
      <c r="J30" s="550"/>
      <c r="K30" s="550"/>
      <c r="L30" s="550"/>
      <c r="M30" s="550"/>
      <c r="N30" s="550"/>
      <c r="O30" s="550"/>
      <c r="P30" s="550"/>
    </row>
    <row r="31" spans="1:16" x14ac:dyDescent="0.2">
      <c r="A31" s="550"/>
      <c r="B31" s="550"/>
      <c r="C31" s="550"/>
      <c r="D31" s="550"/>
      <c r="E31" s="550"/>
      <c r="F31" s="550"/>
      <c r="G31" s="550"/>
      <c r="H31" s="550"/>
      <c r="I31" s="550"/>
      <c r="J31" s="550"/>
      <c r="K31" s="550"/>
      <c r="L31" s="550"/>
      <c r="M31" s="550"/>
      <c r="N31" s="550"/>
      <c r="O31" s="550"/>
      <c r="P31" s="550"/>
    </row>
    <row r="32" spans="1:16" x14ac:dyDescent="0.2">
      <c r="A32" s="550"/>
      <c r="B32" s="550"/>
      <c r="C32" s="550"/>
      <c r="D32" s="550"/>
      <c r="E32" s="550"/>
      <c r="F32" s="550"/>
      <c r="G32" s="550"/>
      <c r="H32" s="550"/>
      <c r="I32" s="550"/>
      <c r="J32" s="550"/>
      <c r="K32" s="550"/>
      <c r="L32" s="550"/>
      <c r="M32" s="550"/>
      <c r="N32" s="550"/>
      <c r="O32" s="550"/>
      <c r="P32" s="550"/>
    </row>
    <row r="33" spans="1:16" x14ac:dyDescent="0.2">
      <c r="A33" s="550"/>
      <c r="B33" s="550"/>
      <c r="C33" s="550"/>
      <c r="D33" s="550"/>
      <c r="E33" s="550"/>
      <c r="F33" s="550"/>
      <c r="G33" s="550"/>
      <c r="H33" s="550"/>
      <c r="I33" s="550"/>
      <c r="J33" s="550"/>
      <c r="K33" s="550"/>
      <c r="L33" s="550"/>
      <c r="M33" s="550"/>
      <c r="N33" s="550"/>
      <c r="O33" s="550"/>
      <c r="P33" s="550"/>
    </row>
    <row r="34" spans="1:16" x14ac:dyDescent="0.2">
      <c r="A34" s="550"/>
      <c r="B34" s="550"/>
      <c r="C34" s="550"/>
      <c r="D34" s="550"/>
      <c r="E34" s="550"/>
      <c r="F34" s="550"/>
      <c r="G34" s="550"/>
      <c r="H34" s="550"/>
      <c r="I34" s="550"/>
      <c r="J34" s="550"/>
      <c r="K34" s="550"/>
      <c r="L34" s="550"/>
      <c r="M34" s="550"/>
      <c r="N34" s="550"/>
      <c r="O34" s="550"/>
      <c r="P34" s="550"/>
    </row>
    <row r="35" spans="1:16" x14ac:dyDescent="0.2">
      <c r="A35" s="550"/>
      <c r="B35" s="550"/>
      <c r="C35" s="550"/>
      <c r="D35" s="550"/>
      <c r="E35" s="550"/>
      <c r="F35" s="550"/>
      <c r="G35" s="550"/>
      <c r="H35" s="550"/>
      <c r="I35" s="550"/>
      <c r="J35" s="550"/>
      <c r="K35" s="550"/>
      <c r="L35" s="550"/>
      <c r="M35" s="550"/>
      <c r="N35" s="550"/>
      <c r="O35" s="550"/>
      <c r="P35" s="550"/>
    </row>
    <row r="36" spans="1:16" x14ac:dyDescent="0.2">
      <c r="A36" s="550"/>
      <c r="B36" s="550"/>
      <c r="C36" s="550"/>
      <c r="D36" s="550"/>
      <c r="E36" s="550"/>
      <c r="F36" s="550"/>
      <c r="G36" s="550"/>
      <c r="H36" s="550"/>
      <c r="I36" s="550"/>
      <c r="J36" s="550"/>
      <c r="K36" s="550"/>
      <c r="L36" s="550"/>
      <c r="M36" s="550"/>
      <c r="N36" s="550"/>
      <c r="O36" s="550"/>
      <c r="P36" s="550"/>
    </row>
    <row r="37" spans="1:16" x14ac:dyDescent="0.2">
      <c r="A37" s="56"/>
      <c r="B37" s="56"/>
      <c r="C37" s="56"/>
      <c r="D37" s="56"/>
      <c r="E37" s="56"/>
      <c r="F37" s="56"/>
      <c r="G37" s="56"/>
      <c r="H37" s="56"/>
      <c r="I37" s="56"/>
      <c r="J37" s="56"/>
      <c r="K37" s="56"/>
      <c r="L37" s="56"/>
      <c r="M37" s="56"/>
      <c r="N37" s="56"/>
      <c r="O37" s="56"/>
      <c r="P37" s="56"/>
    </row>
    <row r="38" spans="1:16" x14ac:dyDescent="0.2">
      <c r="A38" s="56"/>
      <c r="B38" s="56"/>
      <c r="C38" s="56"/>
      <c r="D38" s="56"/>
      <c r="E38" s="56"/>
      <c r="F38" s="56"/>
      <c r="G38" s="56"/>
      <c r="H38" s="56"/>
      <c r="I38" s="56"/>
      <c r="J38" s="56"/>
      <c r="K38" s="56"/>
      <c r="L38" s="56"/>
      <c r="M38" s="56"/>
      <c r="N38" s="56"/>
      <c r="O38" s="56"/>
      <c r="P38" s="56"/>
    </row>
    <row r="39" spans="1:16" x14ac:dyDescent="0.2">
      <c r="A39" s="56"/>
      <c r="B39" s="56"/>
      <c r="C39" s="56"/>
      <c r="D39" s="56"/>
      <c r="E39" s="56"/>
      <c r="F39" s="56"/>
      <c r="G39" s="56"/>
      <c r="H39" s="56"/>
      <c r="I39" s="56"/>
      <c r="J39" s="56"/>
      <c r="K39" s="56"/>
      <c r="L39" s="56"/>
      <c r="M39" s="56"/>
      <c r="N39" s="56"/>
      <c r="O39" s="56"/>
      <c r="P39" s="56"/>
    </row>
    <row r="40" spans="1:16" x14ac:dyDescent="0.2">
      <c r="A40" s="56"/>
      <c r="B40" s="56"/>
      <c r="C40" s="56"/>
      <c r="D40" s="56"/>
      <c r="E40" s="56"/>
      <c r="F40" s="56"/>
      <c r="G40" s="56"/>
      <c r="H40" s="56"/>
      <c r="I40" s="56"/>
      <c r="J40" s="56"/>
      <c r="K40" s="56"/>
      <c r="L40" s="56"/>
      <c r="M40" s="56"/>
      <c r="N40" s="56"/>
      <c r="O40" s="56"/>
      <c r="P40" s="56"/>
    </row>
    <row r="41" spans="1:16" x14ac:dyDescent="0.2">
      <c r="A41" s="56"/>
      <c r="B41" s="56"/>
      <c r="C41" s="56"/>
      <c r="D41" s="56"/>
      <c r="E41" s="56"/>
      <c r="F41" s="56"/>
      <c r="G41" s="56"/>
      <c r="H41" s="56"/>
      <c r="I41" s="56"/>
      <c r="J41" s="56"/>
      <c r="K41" s="56"/>
      <c r="L41" s="56"/>
      <c r="M41" s="56"/>
      <c r="N41" s="56"/>
      <c r="O41" s="56"/>
      <c r="P41" s="56"/>
    </row>
  </sheetData>
  <mergeCells count="30">
    <mergeCell ref="A21:P21"/>
    <mergeCell ref="A1:O7"/>
    <mergeCell ref="A9:P9"/>
    <mergeCell ref="A10:P10"/>
    <mergeCell ref="A11:P11"/>
    <mergeCell ref="A12:P12"/>
    <mergeCell ref="A13:P13"/>
    <mergeCell ref="A14:P14"/>
    <mergeCell ref="A15:P15"/>
    <mergeCell ref="A16:P16"/>
    <mergeCell ref="A17:P17"/>
    <mergeCell ref="A18:P18"/>
    <mergeCell ref="A19:P19"/>
    <mergeCell ref="A20:P20"/>
    <mergeCell ref="A34:P34"/>
    <mergeCell ref="A35:P35"/>
    <mergeCell ref="A36:P36"/>
    <mergeCell ref="A8:O8"/>
    <mergeCell ref="A28:P28"/>
    <mergeCell ref="A29:P29"/>
    <mergeCell ref="A30:P30"/>
    <mergeCell ref="A31:P31"/>
    <mergeCell ref="A32:P32"/>
    <mergeCell ref="A33:P33"/>
    <mergeCell ref="A22:P22"/>
    <mergeCell ref="A23:P23"/>
    <mergeCell ref="A24:P24"/>
    <mergeCell ref="A25:P25"/>
    <mergeCell ref="A26:P26"/>
    <mergeCell ref="A27:P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16</vt:i4>
      </vt:variant>
    </vt:vector>
  </HeadingPairs>
  <TitlesOfParts>
    <vt:vector size="24" baseType="lpstr">
      <vt:lpstr>FŐLAP</vt:lpstr>
      <vt:lpstr>Társadalmi,gazdasági hatás</vt:lpstr>
      <vt:lpstr> Költségvetés</vt:lpstr>
      <vt:lpstr> Admin terhek, igazgatási hat</vt:lpstr>
      <vt:lpstr> További hatások</vt:lpstr>
      <vt:lpstr>EHK</vt:lpstr>
      <vt:lpstr>sup.</vt:lpstr>
      <vt:lpstr>log</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'Társadalmi,gazdasági hatás'!Nyomtatási_terület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Eszter</dc:creator>
  <cp:lastModifiedBy>Riskóné dr. Pálóczi Zsuzsanna</cp:lastModifiedBy>
  <cp:lastPrinted>2015-09-29T11:54:53Z</cp:lastPrinted>
  <dcterms:created xsi:type="dcterms:W3CDTF">2010-12-01T16:37:31Z</dcterms:created>
  <dcterms:modified xsi:type="dcterms:W3CDTF">2015-10-15T08:34:45Z</dcterms:modified>
</cp:coreProperties>
</file>