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560" windowHeight="8040"/>
  </bookViews>
  <sheets>
    <sheet name="Személyi_állomány" sheetId="1" r:id="rId1"/>
  </sheets>
  <calcPr calcId="152511"/>
  <customWorkbookViews>
    <customWorkbookView name="Pénzügy - Egyéni nézet" guid="{D4B68271-D528-4424-AA2C-C0CF3ADFA316}" mergeInterval="0" personalView="1" maximized="1" xWindow="-8" yWindow="-8" windowWidth="1616" windowHeight="87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8" i="1" l="1"/>
  <c r="I7" i="1" l="1"/>
  <c r="I16" i="1" l="1"/>
  <c r="I17" i="1"/>
  <c r="I14" i="1"/>
  <c r="I15" i="1"/>
  <c r="I11" i="1"/>
  <c r="I12" i="1"/>
  <c r="I13" i="1"/>
  <c r="I10" i="1"/>
  <c r="I9" i="1"/>
  <c r="I8" i="1"/>
  <c r="I19" i="1" l="1"/>
</calcChain>
</file>

<file path=xl/sharedStrings.xml><?xml version="1.0" encoding="utf-8"?>
<sst xmlns="http://schemas.openxmlformats.org/spreadsheetml/2006/main" count="65" uniqueCount="50">
  <si>
    <t>Alkalmassági feltétel / értékelési részszempont keretében figyelembe vett tényező</t>
  </si>
  <si>
    <t>Szakember</t>
  </si>
  <si>
    <t>értékelési részszempont keretében figyelembe vett tényező</t>
  </si>
  <si>
    <t>Igénybe venni kívánt szakértők neve</t>
  </si>
  <si>
    <t>Ajánlati elem legkevezőbb szintje</t>
  </si>
  <si>
    <t>Ö S S Z E S E N</t>
  </si>
  <si>
    <t>A szürke sorok és oszlopok megváltoztatása ajánlattevő részéről az ajánlat érvénytelenségét eredményezi</t>
  </si>
  <si>
    <t>A fekete sorok és oszlopok megváltoztatása ajánlattevő részéről az ajánlat érvénytelenségét eredményezi</t>
  </si>
  <si>
    <t>Ajánlati elem minimális szintje</t>
  </si>
  <si>
    <t>Alk.</t>
  </si>
  <si>
    <t>1.2.</t>
  </si>
  <si>
    <t>1.3.</t>
  </si>
  <si>
    <t>1.4.</t>
  </si>
  <si>
    <t>1.5.</t>
  </si>
  <si>
    <t>1.6.</t>
  </si>
  <si>
    <t>1.7.</t>
  </si>
  <si>
    <t>M1.a)</t>
  </si>
  <si>
    <t>M1.b)</t>
  </si>
  <si>
    <t>M1.c)</t>
  </si>
  <si>
    <t>M1.d)</t>
  </si>
  <si>
    <t>Elért pontszám</t>
  </si>
  <si>
    <t>Ajánlattevő ajánlata részeként kizárólag a sárgával jelzett cellék kitöltésére jogosult az alábbiak szerint: 1. Fel kell tüntetni a megajánlott létszámmal megegyező szakemberek nevét; 2. Fel kell tüntetni a megajánlott szakértői létszámot, melyek ellenőrizhetőségét ajánlattevőnek biztosítania kell</t>
  </si>
  <si>
    <t>Amennyiben a teljesítésbe bevon olyan szakembert, aki műemlékvédelemmel és/vagy örökségvédelemmel kapcsolatos tudományos tevékenységet végzett, melynek legalább 1 publikációja impakt faktorral  rendelkezik</t>
  </si>
  <si>
    <t>1.8.</t>
  </si>
  <si>
    <t>1.9.</t>
  </si>
  <si>
    <t>1.10.</t>
  </si>
  <si>
    <t>1.11.</t>
  </si>
  <si>
    <t>1.12.</t>
  </si>
  <si>
    <t>1.1.</t>
  </si>
  <si>
    <t>M1.e)</t>
  </si>
  <si>
    <t>Az adott ajánlati elem azon legkedvezőbb szintjénél még kedvezőbb vállalásokra Ajánlatkérő az értékelési ponthatár alszempontonként meghatározott felső határával azonos számú pontot ad.</t>
  </si>
  <si>
    <t>Az alszempontonként meghatározott ajánlati elem minimális szintjénél kedvezőtlenebb az adott ajánlati elem nem lehet, ezen ajánlatok az Ajánlatkérő érvénytelennek minősíti.</t>
  </si>
  <si>
    <t>Megajánlás</t>
  </si>
  <si>
    <t>1 fő, aki az általános építmények teljes körű építészeti tervezési vagy azzal egyenértékű jogosultsággal rendelkezik (266/2013. (VII.11.) Korm. rendelet 1. melléklete I./2. rész, 2. pont szerint; betűjele: É)</t>
  </si>
  <si>
    <t>1 fő, aki építésztervezőként műemlékvédelmi szakmérnöki végzettséggel, műemléki szakértői bejegyzéssel (439/2013. (XI. 20.) Korm. rendelet -1 § (2) szerinti műemléki szakértői engedéllyel) és építésügyi műemléki szakértői vagy azzal egyenértékű jogosultsággal (266/2013. (VII.11.) Korm. rendelet 1. melléklete II./2. rész, 24. pont szerint; betűjele SZÉS5) rendelkezik</t>
  </si>
  <si>
    <t>1 fő, aki teljes körű tartószerkezeti tervezői vagy azzal egyenértékű jogosultsággal rendelkezik (266/2013. (VII.11.) Korm. rendelet 1. melléklete I./2. rész, 26. pont szerint; betűjele: T)</t>
  </si>
  <si>
    <t>1 fő, aki teljes körű épületgépészeti tervezési vagy azzal egyenértékű jogosultsággal rendelkezik (266/2013. (VII.11.) Korm. rendelet 1. melléklete I./2. rész, 28. pont szerint; betűjele: G)</t>
  </si>
  <si>
    <t>1 fő, aki teljes körű épületvillamossági tervezési vagy azzal egyenértékű jogosultsággal rendelkezik (266/2013. (VII.11.) Korm. rendelet 1. melléklete I./2. rész, 29. pont szerint; betűjele: V)</t>
  </si>
  <si>
    <t>Amennyiben a teljesítésbe bevon olyan É kategóriás, vagy azzal egyenértékű jogosultsággal rendelkező (266/2013. (VII.11.) Korm. rendelet 1. melléklete I./2. rész, 2. pont szerint) építészeti tervezőt, aki gyakorlattal rendelkezik műemléki védelem alatt álló építménnyel kapcsolatos vagy jogszabállyal védetté nyilvánított területen (világörökség vagy műemléki jelentőségű területen vagy műemléki környezetben vagy tájvédelem vagy helyi védelem alatt álló területen) meglévő építmény rekonstrukciós átalakítását célzó tervdokumentációk elkészítésében</t>
  </si>
  <si>
    <t xml:space="preserve">1.2. Amennyiben a teljesítésbe bevon olyan É kategóriás, vagy azzal egyenértékű jogosultsággal rendelkező (266/2013. (VII.11.) Korm. rendelet 1. melléklete I./2. rész, 2. pont szerint) építészeti tervezőt, aki gyakorlattal rendelkezik barokk, és/vagy rokokó, és/vagy neobarokk, és/vagy neorokokó építészeti stílusú építmény tervezési feladatának irányításában </t>
  </si>
  <si>
    <t>Amennyiben a teljesítésbe bevon olyan É kategóriás, vagy azzal egyenértékű jogosultsággal rendelkező (266/2013. (VII.11.) Korm. rendelet 1. melléklete I./2. rész, 2. pont szerint) építészeti tervezőt, aki összesen 4.000 m2 szintterület nagyságú építmény komplex műemléki vizsgálatára és/vagy ahhoz kapcsolódó tervezési feladatára vonatkozó irányítási gyakorlattal rendelkezik</t>
  </si>
  <si>
    <t xml:space="preserve">Amennyiben a tervezésbe bevon olyan szakembert, aki  tervezési organizáció és költségvetés terén gyakorlatot szerzett </t>
  </si>
  <si>
    <t xml:space="preserve">Amennyiben a teljesítésbe bevon olyan SZÉS5 jogosultsággal, vagy azzal egyenértékű jogosultsággal rendelkező (266/2013. (VII.11.) Korm. rendelet 1. melléklete II./2. rész, 24. pont szerint) rendelkező szakembert, aki szakmai tapasztalattal rendelkezik műemlék építmények történeti épületszerkezetei, építőanyagai esetében a javító, konzerváló és fenntartó technológiák, anyaghasználat, szerkezeti megoldás az adott műemléken való alkalmazhatóságának szakvéleményezése körében </t>
  </si>
  <si>
    <t>Amennyiben a teljesítésbe bevon olyan szakembert, aki építésztervezőként, belsőépítészeti tervezői, vagy azzal egyenértékű  jogosultsággal (266/2013. (VII.11.) Korm. rendelet 1. melléklete I./2. rész, 3. pont szerint; betűjele: BÉ) rendelkezik</t>
  </si>
  <si>
    <t xml:space="preserve">Amennyiben a teljesítésbe bevon olyan T kategóriás, vagy azzal egyenértékű jogosultsággal rendelkező (266/2013. (VII.11.) Korm. rendelet 1. melléklete I./2. rész, 26. pont szerint) tartószerkezeti tervezőt, aki rendelkezik tartószerkezet (266/2013. (VII.11.) Korm. rendelet 1. melléklete I./2. rész, 27. pont szerint; betűjele: T-É) rekonstrukciós és műemlék épületek tartószerkezeteinek mechanikai ellenállás és stabilitásra történő tervezése tapasztalattal és/vagy tartószerkezet rekonstrukciós szakmérnöki végzettséggel </t>
  </si>
  <si>
    <t xml:space="preserve">Amennyiben a teljesítésbe bevon olyan szakembert, aki rendelkezik tartószerkezeti szakértői, vagy azzal egyenértékű  jogosultsággal (266/2013. (VII.11.) Korm. rendelet 1. melléklete II./2. rész, 12. pont szerint; betűjele: SZÉS1) és műemlék épületek mechanikai ellenállás és stabilitásra történő tervezési gyakorlattal </t>
  </si>
  <si>
    <t xml:space="preserve">Amennyiben a teljesítésbe bevon olyan G kategóriás, vagy azzal egyenértékű jogosultsággal rendelkező (266/2013. (VII.11.) Korm. rendelet 1. melléklete I./2. rész, 28. pont szerint) épületgépészeti tervezőt, aki szakmai és tudományos gyakorlattal rendelkezik műemlék építmények épületfizikai (hő-, hang-, rezgés elleni védelmi) tervezése, helyszíni körülmények mérése, sajátosságok felmérése, kiindulási adatok rögzítése - hőszigetelése, nedvesség viszonyok, légáteresztés megítélése, akusztikai minőségek, szerkezetek, hangszigetelések különböző eseteinek elemzése, épületek, épületrészek, különböző szerkezetek komplex vizsgálatai, méretezései, szerkezeti kialakításai, megoldások tervezése tekintetében </t>
  </si>
  <si>
    <t xml:space="preserve">Amennyiben a teljesítésbe bevon olyan szakembert, aki rendelkezik meglévő épületek komplex energetikai vizsgálata gyakorlatával, valamint az arra jogosító épületenergetikai szakértői részszakterületre bejegyzett szakértői, vagy azzal egyenértékű jogosultsággal  jogosultsággal (266/2013. (VII.11.) Korm. rendelet 1. melléklete II./2. rész, 16. pont szerint; betűjele: SZÉS6) </t>
  </si>
  <si>
    <t>Adható pontszám</t>
  </si>
  <si>
    <t xml:space="preserve">Állandó munkatársak létszáma a teljesítés során (322/2015. (X.30.) Korm. rendelet 9. § (2) bekezdés a) pontja alapján):
- amennyiben az 1.1. és 1.11. alszempontok közül egy sem állandó munkatárs, úgy ajánlattevő 1 pontot kap,
- amennyiben 1-4 alszempont esetében állandó munkatárs, úgy ajánlattevő 10 pontot kap,
- amennyiben 5-8 alszempont esetében állandó munkatárs, úgy ajánlattevő 20 pontot kap,
- 9-11 alszempont esetében állandó munkatárs, úgy ajánlattevő 30 pontot kap;
Ajánlatkérő az állandó munkatársak alatt az ajánlattételkor már szerződéssel vagy előszerződéssel a saját állományban munkaviszonyban vagy munkavégzésre irányuló egyéb jogviszonyban/közalkalmazotti/köztisztviselői/kormánytisztviselő jogviszonyban foglalkoztatott szakembereket érti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</si>
</sst>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sz val="11"/>
      <name val="Calibri"/>
      <family val="2"/>
      <charset val="238"/>
      <scheme val="minor"/>
    </font>
    <font>
      <b/>
      <sz val="11"/>
      <name val="Calibri"/>
      <family val="2"/>
      <charset val="238"/>
      <scheme val="minor"/>
    </font>
  </fonts>
  <fills count="8">
    <fill>
      <patternFill patternType="none"/>
    </fill>
    <fill>
      <patternFill patternType="gray125"/>
    </fill>
    <fill>
      <patternFill patternType="solid">
        <fgColor theme="2" tint="-9.9978637043366805E-2"/>
        <bgColor indexed="64"/>
      </patternFill>
    </fill>
    <fill>
      <patternFill patternType="solid">
        <fgColor theme="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FF00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7">
    <xf numFmtId="0" fontId="0" fillId="0" borderId="0" xfId="0"/>
    <xf numFmtId="0" fontId="0" fillId="0" borderId="0" xfId="0" applyFont="1" applyAlignment="1" applyProtection="1">
      <alignment wrapText="1"/>
      <protection hidden="1"/>
    </xf>
    <xf numFmtId="0" fontId="1" fillId="6" borderId="1" xfId="0" applyFont="1" applyFill="1" applyBorder="1" applyAlignment="1" applyProtection="1">
      <alignment horizontal="center" vertical="center" wrapText="1"/>
      <protection hidden="1"/>
    </xf>
    <xf numFmtId="0" fontId="0" fillId="2" borderId="1" xfId="0" applyFont="1" applyFill="1" applyBorder="1" applyAlignment="1" applyProtection="1">
      <alignment vertical="center" wrapText="1"/>
      <protection hidden="1"/>
    </xf>
    <xf numFmtId="0" fontId="3" fillId="0" borderId="0" xfId="0" applyFont="1" applyFill="1" applyBorder="1" applyAlignment="1" applyProtection="1">
      <alignment vertical="center" wrapText="1"/>
      <protection hidden="1"/>
    </xf>
    <xf numFmtId="0" fontId="0" fillId="0" borderId="0" xfId="0" applyFont="1" applyAlignment="1" applyProtection="1">
      <alignment vertical="center" wrapText="1"/>
      <protection hidden="1"/>
    </xf>
    <xf numFmtId="0" fontId="3" fillId="2" borderId="0" xfId="0" applyFont="1" applyFill="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0" fillId="2" borderId="2" xfId="0" applyFont="1" applyFill="1" applyBorder="1" applyAlignment="1" applyProtection="1">
      <alignment vertical="center" wrapText="1"/>
      <protection hidden="1"/>
    </xf>
    <xf numFmtId="11" fontId="1" fillId="6" borderId="1" xfId="0" applyNumberFormat="1" applyFont="1" applyFill="1" applyBorder="1" applyAlignment="1" applyProtection="1">
      <alignment horizontal="center" vertical="center" wrapText="1"/>
      <protection hidden="1"/>
    </xf>
    <xf numFmtId="0" fontId="0" fillId="3" borderId="1" xfId="0" applyFont="1" applyFill="1" applyBorder="1" applyAlignment="1" applyProtection="1">
      <alignment horizontal="center" vertical="center" wrapText="1"/>
      <protection hidden="1"/>
    </xf>
    <xf numFmtId="0" fontId="1" fillId="2" borderId="1" xfId="0" applyFont="1" applyFill="1" applyBorder="1" applyAlignment="1" applyProtection="1">
      <alignment horizontal="center" vertical="center" wrapText="1"/>
      <protection hidden="1"/>
    </xf>
    <xf numFmtId="0" fontId="0" fillId="3" borderId="1" xfId="0" applyFont="1" applyFill="1" applyBorder="1" applyAlignment="1" applyProtection="1">
      <alignment vertical="center" wrapText="1"/>
      <protection hidden="1"/>
    </xf>
    <xf numFmtId="0" fontId="0" fillId="2" borderId="1" xfId="0" applyFont="1" applyFill="1" applyBorder="1" applyAlignment="1" applyProtection="1">
      <alignment horizontal="center" vertical="center" wrapText="1"/>
      <protection hidden="1"/>
    </xf>
    <xf numFmtId="0" fontId="1" fillId="4" borderId="1" xfId="0" applyFont="1" applyFill="1" applyBorder="1" applyAlignment="1" applyProtection="1">
      <alignment horizontal="center" vertical="center" wrapText="1"/>
      <protection locked="0" hidden="1"/>
    </xf>
    <xf numFmtId="0" fontId="1" fillId="7" borderId="1" xfId="0" applyFont="1" applyFill="1" applyBorder="1" applyAlignment="1" applyProtection="1">
      <alignment horizontal="center" vertical="center" wrapText="1"/>
      <protection hidden="1"/>
    </xf>
    <xf numFmtId="0" fontId="3" fillId="2" borderId="2" xfId="0" applyFont="1" applyFill="1" applyBorder="1" applyAlignment="1" applyProtection="1">
      <alignment vertical="center" wrapText="1"/>
      <protection hidden="1"/>
    </xf>
    <xf numFmtId="0" fontId="2" fillId="3" borderId="2" xfId="0" applyFont="1" applyFill="1" applyBorder="1" applyAlignment="1" applyProtection="1">
      <alignment vertical="center" wrapText="1"/>
      <protection hidden="1"/>
    </xf>
    <xf numFmtId="0" fontId="0" fillId="0" borderId="0" xfId="0" applyFont="1" applyAlignment="1" applyProtection="1">
      <alignment horizontal="center" vertical="center" wrapText="1"/>
      <protection hidden="1"/>
    </xf>
    <xf numFmtId="0" fontId="1" fillId="0" borderId="0" xfId="0" applyFont="1" applyAlignment="1" applyProtection="1">
      <alignment vertical="center" wrapText="1"/>
      <protection hidden="1"/>
    </xf>
    <xf numFmtId="0" fontId="4" fillId="2" borderId="1" xfId="0" applyFont="1" applyFill="1" applyBorder="1" applyAlignment="1" applyProtection="1">
      <alignment vertical="center" wrapText="1"/>
      <protection hidden="1"/>
    </xf>
    <xf numFmtId="49" fontId="0" fillId="6" borderId="1" xfId="0" applyNumberFormat="1" applyFont="1" applyFill="1" applyBorder="1" applyAlignment="1" applyProtection="1">
      <alignment horizontal="center" vertical="center" wrapText="1"/>
      <protection hidden="1"/>
    </xf>
    <xf numFmtId="49" fontId="0" fillId="2" borderId="1" xfId="0" applyNumberFormat="1" applyFont="1" applyFill="1" applyBorder="1" applyAlignment="1" applyProtection="1">
      <alignment horizontal="center" vertical="center" wrapText="1"/>
      <protection hidden="1"/>
    </xf>
    <xf numFmtId="49" fontId="0" fillId="0" borderId="0" xfId="0" applyNumberFormat="1" applyFont="1" applyAlignment="1" applyProtection="1">
      <alignment horizontal="center" vertical="center" wrapText="1"/>
      <protection hidden="1"/>
    </xf>
    <xf numFmtId="0" fontId="0" fillId="4" borderId="1" xfId="0" applyFont="1" applyFill="1" applyBorder="1" applyAlignment="1" applyProtection="1">
      <alignment horizontal="center" vertical="center" wrapText="1"/>
      <protection locked="0" hidden="1"/>
    </xf>
    <xf numFmtId="0" fontId="1" fillId="5" borderId="1" xfId="0" applyFont="1" applyFill="1" applyBorder="1" applyAlignment="1" applyProtection="1">
      <alignment horizontal="center" wrapText="1"/>
      <protection hidden="1"/>
    </xf>
    <xf numFmtId="0" fontId="0" fillId="4" borderId="2" xfId="0" applyFont="1" applyFill="1" applyBorder="1" applyAlignment="1" applyProtection="1">
      <alignment horizontal="center" vertical="center" wrapText="1"/>
      <protection hidden="1"/>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abSelected="1" zoomScale="60" zoomScaleNormal="60" workbookViewId="0">
      <pane ySplit="1" topLeftCell="A2" activePane="bottomLeft" state="frozen"/>
      <selection pane="bottomLeft" activeCell="B20" sqref="B20:I20"/>
    </sheetView>
  </sheetViews>
  <sheetFormatPr defaultColWidth="32.140625" defaultRowHeight="75" customHeight="1" x14ac:dyDescent="0.25"/>
  <cols>
    <col min="1" max="1" width="7.140625" style="23" customWidth="1"/>
    <col min="2" max="2" width="69.42578125" style="5" customWidth="1"/>
    <col min="3" max="3" width="32.140625" style="5"/>
    <col min="4" max="4" width="32.140625" style="18"/>
    <col min="5" max="5" width="22.42578125" style="18" customWidth="1"/>
    <col min="6" max="6" width="21.140625" style="18" customWidth="1"/>
    <col min="7" max="7" width="21.140625" style="19" customWidth="1"/>
    <col min="8" max="8" width="22.85546875" style="5" customWidth="1"/>
    <col min="9" max="9" width="32.140625" style="5"/>
    <col min="10" max="16384" width="32.140625" style="1"/>
  </cols>
  <sheetData>
    <row r="1" spans="1:9" ht="46.5" customHeight="1" x14ac:dyDescent="0.25">
      <c r="A1" s="21"/>
      <c r="B1" s="2" t="s">
        <v>1</v>
      </c>
      <c r="C1" s="2" t="s">
        <v>0</v>
      </c>
      <c r="D1" s="2" t="s">
        <v>8</v>
      </c>
      <c r="E1" s="2" t="s">
        <v>4</v>
      </c>
      <c r="F1" s="2" t="s">
        <v>3</v>
      </c>
      <c r="G1" s="2" t="s">
        <v>32</v>
      </c>
      <c r="H1" s="2" t="s">
        <v>48</v>
      </c>
      <c r="I1" s="9" t="s">
        <v>20</v>
      </c>
    </row>
    <row r="2" spans="1:9" ht="45" x14ac:dyDescent="0.25">
      <c r="A2" s="22" t="s">
        <v>9</v>
      </c>
      <c r="B2" s="3" t="s">
        <v>33</v>
      </c>
      <c r="C2" s="3" t="s">
        <v>16</v>
      </c>
      <c r="D2" s="10"/>
      <c r="E2" s="10"/>
      <c r="F2" s="24"/>
      <c r="G2" s="11">
        <v>1</v>
      </c>
      <c r="H2" s="10"/>
      <c r="I2" s="12"/>
    </row>
    <row r="3" spans="1:9" x14ac:dyDescent="0.25">
      <c r="A3" s="22" t="s">
        <v>9</v>
      </c>
      <c r="B3" s="6" t="s">
        <v>34</v>
      </c>
      <c r="C3" s="3" t="s">
        <v>17</v>
      </c>
      <c r="D3" s="10"/>
      <c r="E3" s="10"/>
      <c r="F3" s="24"/>
      <c r="G3" s="11">
        <v>1</v>
      </c>
      <c r="H3" s="10"/>
      <c r="I3" s="12"/>
    </row>
    <row r="4" spans="1:9" ht="45" x14ac:dyDescent="0.25">
      <c r="A4" s="22" t="s">
        <v>9</v>
      </c>
      <c r="B4" s="3" t="s">
        <v>35</v>
      </c>
      <c r="C4" s="3" t="s">
        <v>18</v>
      </c>
      <c r="D4" s="10"/>
      <c r="E4" s="10"/>
      <c r="F4" s="24"/>
      <c r="G4" s="11">
        <v>1</v>
      </c>
      <c r="H4" s="10"/>
      <c r="I4" s="12"/>
    </row>
    <row r="5" spans="1:9" ht="45" x14ac:dyDescent="0.25">
      <c r="A5" s="22" t="s">
        <v>9</v>
      </c>
      <c r="B5" s="3" t="s">
        <v>36</v>
      </c>
      <c r="C5" s="3" t="s">
        <v>19</v>
      </c>
      <c r="D5" s="10"/>
      <c r="E5" s="10"/>
      <c r="F5" s="24"/>
      <c r="G5" s="11">
        <v>1</v>
      </c>
      <c r="H5" s="10"/>
      <c r="I5" s="12"/>
    </row>
    <row r="6" spans="1:9" ht="45" x14ac:dyDescent="0.25">
      <c r="A6" s="22" t="s">
        <v>9</v>
      </c>
      <c r="B6" s="3" t="s">
        <v>37</v>
      </c>
      <c r="C6" s="3" t="s">
        <v>29</v>
      </c>
      <c r="D6" s="10"/>
      <c r="E6" s="10"/>
      <c r="F6" s="24"/>
      <c r="G6" s="11">
        <v>1</v>
      </c>
      <c r="H6" s="10"/>
      <c r="I6" s="12"/>
    </row>
    <row r="7" spans="1:9" ht="120" x14ac:dyDescent="0.25">
      <c r="A7" s="22" t="s">
        <v>28</v>
      </c>
      <c r="B7" s="3" t="s">
        <v>38</v>
      </c>
      <c r="C7" s="3" t="s">
        <v>2</v>
      </c>
      <c r="D7" s="13">
        <v>0</v>
      </c>
      <c r="E7" s="13">
        <v>8</v>
      </c>
      <c r="F7" s="24"/>
      <c r="G7" s="14"/>
      <c r="H7" s="13">
        <v>3</v>
      </c>
      <c r="I7" s="13">
        <f>IF(G7&gt;=E7,E7*H7,G7*H7)</f>
        <v>0</v>
      </c>
    </row>
    <row r="8" spans="1:9" x14ac:dyDescent="0.25">
      <c r="A8" s="22" t="s">
        <v>10</v>
      </c>
      <c r="B8" s="3" t="s">
        <v>39</v>
      </c>
      <c r="C8" s="3" t="s">
        <v>2</v>
      </c>
      <c r="D8" s="13">
        <v>0</v>
      </c>
      <c r="E8" s="13">
        <v>2</v>
      </c>
      <c r="F8" s="24"/>
      <c r="G8" s="14"/>
      <c r="H8" s="13">
        <v>2</v>
      </c>
      <c r="I8" s="13">
        <f>IF(G8&gt;=E8,E8*H8,G8*H8)</f>
        <v>0</v>
      </c>
    </row>
    <row r="9" spans="1:9" ht="90" x14ac:dyDescent="0.25">
      <c r="A9" s="22" t="s">
        <v>11</v>
      </c>
      <c r="B9" s="3" t="s">
        <v>40</v>
      </c>
      <c r="C9" s="3" t="s">
        <v>2</v>
      </c>
      <c r="D9" s="13">
        <v>0</v>
      </c>
      <c r="E9" s="13">
        <v>3</v>
      </c>
      <c r="F9" s="24"/>
      <c r="G9" s="14"/>
      <c r="H9" s="13">
        <v>2</v>
      </c>
      <c r="I9" s="13">
        <f>IF(G9&gt;=E9,E9*H9,G9*H9)</f>
        <v>0</v>
      </c>
    </row>
    <row r="10" spans="1:9" ht="45" x14ac:dyDescent="0.25">
      <c r="A10" s="22" t="s">
        <v>12</v>
      </c>
      <c r="B10" s="3" t="s">
        <v>41</v>
      </c>
      <c r="C10" s="3" t="s">
        <v>2</v>
      </c>
      <c r="D10" s="13">
        <v>0</v>
      </c>
      <c r="E10" s="13">
        <v>1</v>
      </c>
      <c r="F10" s="24"/>
      <c r="G10" s="14"/>
      <c r="H10" s="13">
        <v>2</v>
      </c>
      <c r="I10" s="13">
        <f>IF(G10&gt;=E10,E10*H10,G10*H10)</f>
        <v>0</v>
      </c>
    </row>
    <row r="11" spans="1:9" ht="105" x14ac:dyDescent="0.25">
      <c r="A11" s="22" t="s">
        <v>13</v>
      </c>
      <c r="B11" s="7" t="s">
        <v>42</v>
      </c>
      <c r="C11" s="3" t="s">
        <v>2</v>
      </c>
      <c r="D11" s="13">
        <v>0</v>
      </c>
      <c r="E11" s="13">
        <v>2</v>
      </c>
      <c r="F11" s="24"/>
      <c r="G11" s="14"/>
      <c r="H11" s="13">
        <v>3</v>
      </c>
      <c r="I11" s="13">
        <f t="shared" ref="I11:I17" si="0">IF(G11&gt;=E11,E11*H11,G11*H11)</f>
        <v>0</v>
      </c>
    </row>
    <row r="12" spans="1:9" ht="60" x14ac:dyDescent="0.25">
      <c r="A12" s="22" t="s">
        <v>14</v>
      </c>
      <c r="B12" s="3" t="s">
        <v>43</v>
      </c>
      <c r="C12" s="3" t="s">
        <v>2</v>
      </c>
      <c r="D12" s="13">
        <v>0</v>
      </c>
      <c r="E12" s="13">
        <v>1</v>
      </c>
      <c r="F12" s="24"/>
      <c r="G12" s="14"/>
      <c r="H12" s="13">
        <v>2</v>
      </c>
      <c r="I12" s="13">
        <f t="shared" si="0"/>
        <v>0</v>
      </c>
    </row>
    <row r="13" spans="1:9" ht="120" x14ac:dyDescent="0.25">
      <c r="A13" s="22" t="s">
        <v>15</v>
      </c>
      <c r="B13" s="3" t="s">
        <v>44</v>
      </c>
      <c r="C13" s="3" t="s">
        <v>2</v>
      </c>
      <c r="D13" s="13">
        <v>0</v>
      </c>
      <c r="E13" s="13">
        <v>1</v>
      </c>
      <c r="F13" s="24"/>
      <c r="G13" s="14"/>
      <c r="H13" s="13">
        <v>3</v>
      </c>
      <c r="I13" s="13">
        <f t="shared" si="0"/>
        <v>0</v>
      </c>
    </row>
    <row r="14" spans="1:9" x14ac:dyDescent="0.25">
      <c r="A14" s="22" t="s">
        <v>23</v>
      </c>
      <c r="B14" s="3" t="s">
        <v>45</v>
      </c>
      <c r="C14" s="3" t="s">
        <v>2</v>
      </c>
      <c r="D14" s="13">
        <v>0</v>
      </c>
      <c r="E14" s="13">
        <v>1</v>
      </c>
      <c r="F14" s="24"/>
      <c r="G14" s="14"/>
      <c r="H14" s="13">
        <v>3</v>
      </c>
      <c r="I14" s="13">
        <f>IF(G14&gt;=E14,E14*H14,G14*H14)</f>
        <v>0</v>
      </c>
    </row>
    <row r="15" spans="1:9" ht="150" x14ac:dyDescent="0.25">
      <c r="A15" s="22" t="s">
        <v>24</v>
      </c>
      <c r="B15" s="3" t="s">
        <v>46</v>
      </c>
      <c r="C15" s="3" t="s">
        <v>2</v>
      </c>
      <c r="D15" s="13">
        <v>0</v>
      </c>
      <c r="E15" s="13">
        <v>1</v>
      </c>
      <c r="F15" s="24"/>
      <c r="G15" s="14"/>
      <c r="H15" s="13">
        <v>2</v>
      </c>
      <c r="I15" s="13">
        <f t="shared" si="0"/>
        <v>0</v>
      </c>
    </row>
    <row r="16" spans="1:9" ht="90" x14ac:dyDescent="0.25">
      <c r="A16" s="22" t="s">
        <v>25</v>
      </c>
      <c r="B16" s="3" t="s">
        <v>47</v>
      </c>
      <c r="C16" s="3" t="s">
        <v>2</v>
      </c>
      <c r="D16" s="13">
        <v>0</v>
      </c>
      <c r="E16" s="13">
        <v>1</v>
      </c>
      <c r="F16" s="24"/>
      <c r="G16" s="14"/>
      <c r="H16" s="13">
        <v>3</v>
      </c>
      <c r="I16" s="13">
        <f>IF(G16&gt;=E16,E16*H16,G16*H16)</f>
        <v>0</v>
      </c>
    </row>
    <row r="17" spans="1:9" ht="60" x14ac:dyDescent="0.25">
      <c r="A17" s="22" t="s">
        <v>26</v>
      </c>
      <c r="B17" s="7" t="s">
        <v>22</v>
      </c>
      <c r="C17" s="3" t="s">
        <v>2</v>
      </c>
      <c r="D17" s="13">
        <v>0</v>
      </c>
      <c r="E17" s="13">
        <v>5</v>
      </c>
      <c r="F17" s="24"/>
      <c r="G17" s="14"/>
      <c r="H17" s="13">
        <v>3</v>
      </c>
      <c r="I17" s="13">
        <f t="shared" si="0"/>
        <v>0</v>
      </c>
    </row>
    <row r="18" spans="1:9" ht="210" customHeight="1" x14ac:dyDescent="0.25">
      <c r="A18" s="22" t="s">
        <v>27</v>
      </c>
      <c r="B18" s="20" t="s">
        <v>49</v>
      </c>
      <c r="C18" s="3" t="s">
        <v>2</v>
      </c>
      <c r="D18" s="13">
        <v>0</v>
      </c>
      <c r="E18" s="13">
        <v>11</v>
      </c>
      <c r="F18" s="24"/>
      <c r="G18" s="14"/>
      <c r="H18" s="13">
        <v>10</v>
      </c>
      <c r="I18" s="13">
        <f>IF(G18=0,1,IF(G18&lt;=4,10,IF(G18&lt;=8,20,IF(G18&gt;=9,30))))</f>
        <v>1</v>
      </c>
    </row>
    <row r="19" spans="1:9" ht="24" customHeight="1" x14ac:dyDescent="0.25">
      <c r="B19" s="25" t="s">
        <v>5</v>
      </c>
      <c r="C19" s="25"/>
      <c r="D19" s="25"/>
      <c r="E19" s="25"/>
      <c r="F19" s="25"/>
      <c r="G19" s="25"/>
      <c r="H19" s="25"/>
      <c r="I19" s="15">
        <f>SUM(I7:I18)</f>
        <v>1</v>
      </c>
    </row>
    <row r="20" spans="1:9" ht="156.75" customHeight="1" x14ac:dyDescent="0.25">
      <c r="B20" s="8" t="s">
        <v>6</v>
      </c>
      <c r="C20" s="4"/>
      <c r="D20" s="7" t="s">
        <v>31</v>
      </c>
      <c r="E20" s="16" t="s">
        <v>30</v>
      </c>
      <c r="F20" s="26" t="s">
        <v>21</v>
      </c>
      <c r="G20" s="26"/>
      <c r="I20" s="17" t="s">
        <v>7</v>
      </c>
    </row>
  </sheetData>
  <sheetProtection algorithmName="SHA-512" hashValue="lI1n+sU8rcd7R4ghN4C2Y7KrZuluKQ8ScW6lGPYJ5zW83kNvrxpBtL/7bXBVykT1SOLJLETTQJrmcrTS/ImovA==" saltValue="lWU9dLlWFEfQ+cSZm4PtZQ==" spinCount="100000" sheet="1" objects="1" scenarios="1"/>
  <customSheetViews>
    <customSheetView guid="{D4B68271-D528-4424-AA2C-C0CF3ADFA316}" scale="78">
      <pageMargins left="0.7" right="0.7" top="0.75" bottom="0.75" header="0.3" footer="0.3"/>
      <pageSetup paperSize="9" orientation="portrait" r:id="rId1"/>
    </customSheetView>
  </customSheetViews>
  <mergeCells count="2">
    <mergeCell ref="B19:H19"/>
    <mergeCell ref="F20:G20"/>
  </mergeCell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Személyi_állomány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Incze Ádám</dc:creator>
  <cp:lastModifiedBy>Nagy Anita dr.</cp:lastModifiedBy>
  <dcterms:created xsi:type="dcterms:W3CDTF">2015-11-30T22:36:13Z</dcterms:created>
  <dcterms:modified xsi:type="dcterms:W3CDTF">2015-12-23T11:40:57Z</dcterms:modified>
</cp:coreProperties>
</file>